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T:\DAS\P0970 103 000 (Amgen) Cost of Osteoporosis Fractures\Deliverables\"/>
    </mc:Choice>
  </mc:AlternateContent>
  <xr:revisionPtr revIDLastSave="0" documentId="8_{95456434-D67C-4273-9B2E-76F98B1CDF24}" xr6:coauthVersionLast="45" xr6:coauthVersionMax="45" xr10:uidLastSave="{00000000-0000-0000-0000-000000000000}"/>
  <bookViews>
    <workbookView xWindow="-120" yWindow="-120" windowWidth="29040" windowHeight="15840" xr2:uid="{00000000-000D-0000-FFFF-FFFF00000000}"/>
  </bookViews>
  <sheets>
    <sheet name="Cover Page" sheetId="86" r:id="rId1"/>
    <sheet name="Methods - Data Sources" sheetId="88" r:id="rId2"/>
    <sheet name="TOC" sheetId="17" r:id="rId3"/>
    <sheet name="0" sheetId="1" r:id="rId4"/>
    <sheet name="0_Suppl1" sheetId="72" r:id="rId5"/>
    <sheet name="1" sheetId="38" r:id="rId6"/>
    <sheet name="1_Suppl1" sheetId="67" r:id="rId7"/>
    <sheet name="1_Suppl2" sheetId="68" r:id="rId8"/>
    <sheet name="1_Suppl3" sheetId="73" r:id="rId9"/>
    <sheet name="2" sheetId="59" r:id="rId10"/>
    <sheet name="2_Suppl1" sheetId="60" r:id="rId11"/>
    <sheet name="3a" sheetId="53" r:id="rId12"/>
    <sheet name="3b" sheetId="54" r:id="rId13"/>
    <sheet name="3c" sheetId="55" r:id="rId14"/>
    <sheet name="4a" sheetId="56" r:id="rId15"/>
    <sheet name="4a_Suppl1" sheetId="57" r:id="rId16"/>
    <sheet name="4b" sheetId="19" r:id="rId17"/>
    <sheet name="4b_Suppl1" sheetId="27" r:id="rId18"/>
    <sheet name="5" sheetId="12" r:id="rId19"/>
    <sheet name="6" sheetId="21" r:id="rId20"/>
    <sheet name="7" sheetId="14" r:id="rId21"/>
    <sheet name="8" sheetId="47" r:id="rId22"/>
    <sheet name="8_Suppl1" sheetId="66" r:id="rId23"/>
    <sheet name="8_Suppl2" sheetId="78" r:id="rId24"/>
    <sheet name="9" sheetId="48" r:id="rId25"/>
    <sheet name="9_Suppl1" sheetId="61" r:id="rId26"/>
    <sheet name="9_Suppl2" sheetId="79" r:id="rId27"/>
    <sheet name="9_Suppl3" sheetId="81" r:id="rId28"/>
    <sheet name="10" sheetId="15" r:id="rId29"/>
    <sheet name="11" sheetId="16" r:id="rId30"/>
    <sheet name="12" sheetId="34" r:id="rId31"/>
    <sheet name="12_Suppl1" sheetId="77" r:id="rId32"/>
    <sheet name="12_Suppl2" sheetId="74" r:id="rId33"/>
    <sheet name="13" sheetId="49" r:id="rId34"/>
    <sheet name="14" sheetId="50" r:id="rId35"/>
    <sheet name="15" sheetId="25" r:id="rId36"/>
    <sheet name="16" sheetId="51" r:id="rId37"/>
    <sheet name="16_Suppl1" sheetId="37" r:id="rId38"/>
    <sheet name="17" sheetId="58" r:id="rId39"/>
    <sheet name="18" sheetId="32" r:id="rId40"/>
    <sheet name="18_Suppl2" sheetId="80" r:id="rId41"/>
    <sheet name="MutipleFx" sheetId="75" r:id="rId42"/>
  </sheets>
  <externalReferences>
    <externalReference r:id="rId43"/>
    <externalReference r:id="rId44"/>
  </externalReferences>
  <definedNames>
    <definedName name="_Toc383612160" localSheetId="0">'Cover Page'!$A$28</definedName>
    <definedName name="CCRS">'[1]HIDE_Dataset Descriptions'!$B$5</definedName>
    <definedName name="dad">'[1]HIDE_Dataset Descriptions'!$B$7</definedName>
    <definedName name="DATASETNAME">[1]HIDE_List!$B$2:$B$58</definedName>
    <definedName name="firstlinetx">[2]txpattern!$B$2:$B$31</definedName>
    <definedName name="HCD">'[1]HIDE_Dataset Descriptions'!$B$9</definedName>
    <definedName name="NACRS">'[1]HIDE_Dataset Descriptions'!$B$11</definedName>
    <definedName name="NRS">'[1]HIDE_Dataset Descriptions'!$B$13</definedName>
    <definedName name="ODB">'[1]HIDE_Dataset Descriptions'!$B$15</definedName>
    <definedName name="OHIP">'[1]HIDE_Dataset Descriptions'!$B$17</definedName>
    <definedName name="_xlnm.Print_Titles" localSheetId="1">'Methods - Data Sources'!$1:$2</definedName>
    <definedName name="RAIHCMOH">'[1]HIDE_Dataset Descriptions'!#REF!</definedName>
    <definedName name="RPDB">'[1]HIDE_Dataset Descriptions'!$E$5</definedName>
    <definedName name="SDS">'[1]HIDE_Dataset Descriptions'!$B$21</definedName>
    <definedName name="secondlinetx">[2]txpattern!$A$2:$A$31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88" l="1"/>
  <c r="A33" i="88"/>
  <c r="A30" i="88"/>
  <c r="A27" i="88"/>
  <c r="A24" i="88"/>
  <c r="A21" i="88"/>
  <c r="A18" i="88"/>
  <c r="A15" i="88"/>
  <c r="A12" i="88"/>
  <c r="A9" i="88"/>
  <c r="E14" i="68" l="1"/>
  <c r="E13" i="68"/>
  <c r="E12" i="68"/>
  <c r="E11" i="68"/>
  <c r="E10" i="68"/>
  <c r="E9" i="68"/>
  <c r="E8" i="68"/>
  <c r="E7" i="68"/>
  <c r="E6" i="68"/>
  <c r="E5" i="68"/>
  <c r="E4" i="68"/>
  <c r="C14" i="68"/>
  <c r="C13" i="68"/>
  <c r="C12" i="68"/>
  <c r="C11" i="68"/>
  <c r="C10" i="68"/>
  <c r="C9" i="68"/>
  <c r="C8" i="68"/>
  <c r="C7" i="68"/>
  <c r="C6" i="68"/>
  <c r="C5" i="68"/>
  <c r="C4" i="68"/>
</calcChain>
</file>

<file path=xl/sharedStrings.xml><?xml version="1.0" encoding="utf-8"?>
<sst xmlns="http://schemas.openxmlformats.org/spreadsheetml/2006/main" count="12273" uniqueCount="8107">
  <si>
    <t>Real-World Outcomes and Cost of Fragility Fractures in Ontario, Canada</t>
  </si>
  <si>
    <t>ICES Data Tables:</t>
  </si>
  <si>
    <t>Table 1</t>
  </si>
  <si>
    <t>Baseline characteristics of individuals with an index fragility fracture in Ontario by calendar year, 2011 to 2015</t>
  </si>
  <si>
    <t>Baseline characteristics of matched fracture and non-fracture individuals in Ontario, 2011 to 2015</t>
  </si>
  <si>
    <t>Number of index and subsequent fractures in the matched fracture cohort (N=101,773), by fracture site</t>
  </si>
  <si>
    <t>Table 2</t>
  </si>
  <si>
    <t>Incidence of fractures and proportion of fracture types, by age, 2011-2015</t>
  </si>
  <si>
    <t>Table 3a</t>
  </si>
  <si>
    <t>Incidence of first fracture, by type and split by men vs women</t>
  </si>
  <si>
    <t>Table 3b</t>
  </si>
  <si>
    <t>Incidence of 2nd fracture, by type and splity by men vs women</t>
  </si>
  <si>
    <t>Table 3c</t>
  </si>
  <si>
    <t>Incidence of 3rd fracture, by type and splity by men vs women</t>
  </si>
  <si>
    <t>Table 4a</t>
  </si>
  <si>
    <t>Health resource utilization costs of fracture patients in their first year in Ontario by year, 2011 to 2015</t>
  </si>
  <si>
    <t>Supplementary data for Table 4a - Length of stay by index fracture year and index fracture type</t>
  </si>
  <si>
    <t>Table 4b</t>
  </si>
  <si>
    <t>Health resource utilization cost of fracture patients with one or more fractures, by follow-up time periods and index fracture type</t>
  </si>
  <si>
    <t>Supplementary data for Table 4b - Mean follow-up time of fracture patients with one or more fractures, by follow-up time periods and index fracture type</t>
  </si>
  <si>
    <t>Table 5</t>
  </si>
  <si>
    <t>Mean annual cost by year since index fracture, by number of comorbidities</t>
  </si>
  <si>
    <t>Table 6</t>
  </si>
  <si>
    <t>Mean annual cost by year since index fracture, by type of cost</t>
  </si>
  <si>
    <t>Table 7</t>
  </si>
  <si>
    <t>Costs of 2nd fracture based on index fracture type</t>
  </si>
  <si>
    <t>Table 8</t>
  </si>
  <si>
    <t>Time to subsequent fracture by index fracture type</t>
  </si>
  <si>
    <t>Time to hip fracture after index fracture, by index fracture type</t>
  </si>
  <si>
    <t>Table 9</t>
  </si>
  <si>
    <t>Percent of the second fracture type based on the index fracture type</t>
  </si>
  <si>
    <t>Table 10</t>
  </si>
  <si>
    <t>Mean annual cost by year since index fracture, by age</t>
  </si>
  <si>
    <t>Table 11</t>
  </si>
  <si>
    <t>Characteristics of patients, by number of fractures within 3 years of index fracture</t>
  </si>
  <si>
    <t>Table 12</t>
  </si>
  <si>
    <t>Outcomes based on index fracture type</t>
  </si>
  <si>
    <t>Table 13</t>
  </si>
  <si>
    <t>BMD screening proportions by time relative to index fracture, by age, by sex</t>
  </si>
  <si>
    <t>Table 14</t>
  </si>
  <si>
    <t>Medications in patients with index fracture by time relative to index fracture, by age, by sex</t>
  </si>
  <si>
    <t>Table 15</t>
  </si>
  <si>
    <t>Subsequent fracture rate per 100 patient years by index fracture type and time</t>
  </si>
  <si>
    <t>Table 16</t>
  </si>
  <si>
    <t>Proportion of patient on OP treatment vs. not on OP treatment with subsequent fracture, by index fracture type, 2011-2017</t>
  </si>
  <si>
    <t>Proportion of patients on OP treatment vs. not on OP treatment with subsequent fracture, by subsequent fracture type, 2011-2017</t>
  </si>
  <si>
    <t>Table 17</t>
  </si>
  <si>
    <t>Mean total healthcare costs in the first year after index date in the matched fracture and non-fracture cohorts in Ontario, 2011 to 2015</t>
  </si>
  <si>
    <t>Table 18</t>
  </si>
  <si>
    <t>Mortality in fracture cohort and non-fracture cohort</t>
  </si>
  <si>
    <t>Step</t>
  </si>
  <si>
    <t>Description</t>
  </si>
  <si>
    <t># Excluded</t>
  </si>
  <si>
    <t>Total Cohort remaining</t>
  </si>
  <si>
    <t xml:space="preserve">All patients with valid IKN and with a fracture identified between 01Jan2011 and 31Mar2015 using ICD-10 codes from hospital admissions, emergency and ambulatory care </t>
  </si>
  <si>
    <t>Before Exclusion</t>
  </si>
  <si>
    <t>Only include patients between ages 66 and 105</t>
  </si>
  <si>
    <t>Exclude missing age or sex</t>
  </si>
  <si>
    <t>Exclude if death date prior to index fracture</t>
  </si>
  <si>
    <t>Exclude if non-Ontario resident</t>
  </si>
  <si>
    <t>Exclude if fracture is associated with a trauma code</t>
  </si>
  <si>
    <t>Exclude if fragility fracture within 5 years prior to index date</t>
  </si>
  <si>
    <t>Number of different fractures sites that were associated with trauma code</t>
  </si>
  <si>
    <t>Hip</t>
  </si>
  <si>
    <t>Ribs</t>
  </si>
  <si>
    <t>Humerus</t>
  </si>
  <si>
    <t>Pelvis</t>
  </si>
  <si>
    <t>Femur</t>
  </si>
  <si>
    <t>Table 1: Baseline characteristics of individuals with an index fragility fracture in Ontario by calendar year, 2011 to 2015</t>
  </si>
  <si>
    <t>Baseline characteristic</t>
  </si>
  <si>
    <t>Incident fragility fracture cohort</t>
  </si>
  <si>
    <t>2015*</t>
  </si>
  <si>
    <t>Total</t>
  </si>
  <si>
    <t>N=25,154</t>
  </si>
  <si>
    <t>N=26,045</t>
  </si>
  <si>
    <t>N=27,969</t>
  </si>
  <si>
    <t>N=29,385</t>
  </si>
  <si>
    <t>N=7,223</t>
  </si>
  <si>
    <t>N=115,776</t>
  </si>
  <si>
    <t>Sex</t>
  </si>
  <si>
    <t>Female</t>
  </si>
  <si>
    <t>n (%)</t>
  </si>
  <si>
    <t>18,444 (73.3%)</t>
  </si>
  <si>
    <t>18,963 (72.8%)</t>
  </si>
  <si>
    <t>20,118 (71.9%)</t>
  </si>
  <si>
    <t>21,042 (71.6%)</t>
  </si>
  <si>
    <t>5,123 (70.9%)</t>
  </si>
  <si>
    <t>83,690 (72.3%)</t>
  </si>
  <si>
    <t>Male</t>
  </si>
  <si>
    <t>6,710 (26.7%)</t>
  </si>
  <si>
    <t>7,082 (27.2%)</t>
  </si>
  <si>
    <t>7,851 (28.1%)</t>
  </si>
  <si>
    <t>8,343 (28.4%)</t>
  </si>
  <si>
    <t>2,100 (29.1%)</t>
  </si>
  <si>
    <t>32,086 (27.7%)</t>
  </si>
  <si>
    <t>Age</t>
  </si>
  <si>
    <t>mean +/- SD</t>
  </si>
  <si>
    <t>80.50 ± 8.11</t>
  </si>
  <si>
    <t>80.60 ± 8.22</t>
  </si>
  <si>
    <t>80.37 ± 8.32</t>
  </si>
  <si>
    <t>80.30 ± 8.39</t>
  </si>
  <si>
    <t>80.11 ± 8.50</t>
  </si>
  <si>
    <t>80.41 ± 8.28</t>
  </si>
  <si>
    <t>median (Q1 to Q3)</t>
  </si>
  <si>
    <t>81 (74-87)</t>
  </si>
  <si>
    <t>81 (73-87)</t>
  </si>
  <si>
    <t>80 (73-87)</t>
  </si>
  <si>
    <t>66-70 years</t>
  </si>
  <si>
    <t>3,603 (14.3%)</t>
  </si>
  <si>
    <t>3,909 (15.0%)</t>
  </si>
  <si>
    <t>4,425 (15.8%)</t>
  </si>
  <si>
    <t>4,793 (16.3%)</t>
  </si>
  <si>
    <t>1,268 (17.6%)</t>
  </si>
  <si>
    <t>17,998 (15.5%)</t>
  </si>
  <si>
    <t>71-75 years</t>
  </si>
  <si>
    <t>3,940 (15.7%)</t>
  </si>
  <si>
    <t>3,798 (14.6%)</t>
  </si>
  <si>
    <t>4,351 (15.6%)</t>
  </si>
  <si>
    <t>4,597 (15.6%)</t>
  </si>
  <si>
    <t>1,161 (16.1%)</t>
  </si>
  <si>
    <t>17,847 (15.4%)</t>
  </si>
  <si>
    <t>76-80 years</t>
  </si>
  <si>
    <t>4,694 (18.7%)</t>
  </si>
  <si>
    <t>4,726 (18.1%)</t>
  </si>
  <si>
    <t>4,904 (17.5%)</t>
  </si>
  <si>
    <t>5,076 (17.3%)</t>
  </si>
  <si>
    <t>1,196 (16.6%)</t>
  </si>
  <si>
    <t>20,596 (17.8%)</t>
  </si>
  <si>
    <t>81-85 years</t>
  </si>
  <si>
    <t>5,376 (21.4%)</t>
  </si>
  <si>
    <t>5,484 (21.1%)</t>
  </si>
  <si>
    <t>5,816 (20.8%)</t>
  </si>
  <si>
    <t>6,048 (20.6%)</t>
  </si>
  <si>
    <t>1,395 (19.3%)</t>
  </si>
  <si>
    <t>24,119 (20.8%)</t>
  </si>
  <si>
    <t>86+ years</t>
  </si>
  <si>
    <t>7,541 (30.0%)</t>
  </si>
  <si>
    <t>8,128 (31.2%)</t>
  </si>
  <si>
    <t>8,473 (30.3%)</t>
  </si>
  <si>
    <t>8,871 (30.2%)</t>
  </si>
  <si>
    <t>2,203 (30.5%)</t>
  </si>
  <si>
    <t>35,216 (30.4%)</t>
  </si>
  <si>
    <t>Respiratory conditions</t>
  </si>
  <si>
    <t>Asthma</t>
  </si>
  <si>
    <t>3,770 (15.0%)</t>
  </si>
  <si>
    <t>3,969 (15.2%)</t>
  </si>
  <si>
    <t>4,193 (15.0%)</t>
  </si>
  <si>
    <t>4,529 (15.4%)</t>
  </si>
  <si>
    <t>1,077 (14.9%)</t>
  </si>
  <si>
    <t>17,538 (15.1%)</t>
  </si>
  <si>
    <t>COPD</t>
  </si>
  <si>
    <t>7,291 (29.0%)</t>
  </si>
  <si>
    <t>7,704 (29.6%)</t>
  </si>
  <si>
    <t>7,944 (28.4%)</t>
  </si>
  <si>
    <t>8,458 (28.8%)</t>
  </si>
  <si>
    <t>2,088 (28.9%)</t>
  </si>
  <si>
    <t>33,485 (28.9%)</t>
  </si>
  <si>
    <t>Inflammatory conditions</t>
  </si>
  <si>
    <t>RA</t>
  </si>
  <si>
    <t>930 (3.7%)</t>
  </si>
  <si>
    <t>955 (3.7%)</t>
  </si>
  <si>
    <t>1,121 (4.0%)</t>
  </si>
  <si>
    <t>1,168 (4.0%)</t>
  </si>
  <si>
    <t>285 (3.9%)</t>
  </si>
  <si>
    <t>4,459 (3.9%)</t>
  </si>
  <si>
    <t>Psoriasis</t>
  </si>
  <si>
    <t>1,683 (6.7%)</t>
  </si>
  <si>
    <t>1,735 (6.7%)</t>
  </si>
  <si>
    <t>1,966 (7.0%)</t>
  </si>
  <si>
    <t>2,160 (7.4%)</t>
  </si>
  <si>
    <t>532 (7.4%)</t>
  </si>
  <si>
    <t>8,076 (7.0%)</t>
  </si>
  <si>
    <t>Osteoarthritis</t>
  </si>
  <si>
    <t>19,248 (76.5%)</t>
  </si>
  <si>
    <t>19,964 (76.7%)</t>
  </si>
  <si>
    <t>21,310 (76.2%)</t>
  </si>
  <si>
    <t>22,210 (75.6%)</t>
  </si>
  <si>
    <t>5,491 (76.0%)</t>
  </si>
  <si>
    <t>88,223 (76.2%)</t>
  </si>
  <si>
    <t>SPA</t>
  </si>
  <si>
    <t>1,022 (4.1%)</t>
  </si>
  <si>
    <t>1,089 (4.2%)</t>
  </si>
  <si>
    <t>1,220 (4.4%)</t>
  </si>
  <si>
    <t>1,398 (4.8%)</t>
  </si>
  <si>
    <t>355 (4.9%)</t>
  </si>
  <si>
    <t>5,084 (4.4%)</t>
  </si>
  <si>
    <t>Cancer</t>
  </si>
  <si>
    <t>1,790 (7.1%)</t>
  </si>
  <si>
    <t>1,891 (7.3%)</t>
  </si>
  <si>
    <t>2,013 (7.2%)</t>
  </si>
  <si>
    <t>2,161 (7.4%)</t>
  </si>
  <si>
    <t>535 (7.4%)</t>
  </si>
  <si>
    <t>8,390 (7.2%)</t>
  </si>
  <si>
    <t>Chronic kidney disease</t>
  </si>
  <si>
    <t>2,913 (11.6%)</t>
  </si>
  <si>
    <t>3,077 (11.8%)</t>
  </si>
  <si>
    <t>3,285 (11.7%)</t>
  </si>
  <si>
    <t>3,605 (12.3%)</t>
  </si>
  <si>
    <t>877 (12.1%)</t>
  </si>
  <si>
    <t>13,757 (11.9%)</t>
  </si>
  <si>
    <t>Diabetes</t>
  </si>
  <si>
    <t>7,486 (29.8%)</t>
  </si>
  <si>
    <t>7,811 (30.0%)</t>
  </si>
  <si>
    <t>8,694 (31.1%)</t>
  </si>
  <si>
    <t>9,141 (31.1%)</t>
  </si>
  <si>
    <t>2,302 (31.9%)</t>
  </si>
  <si>
    <t>35,434 (30.6%)</t>
  </si>
  <si>
    <t>Cerebrovascular events</t>
  </si>
  <si>
    <t>MI</t>
  </si>
  <si>
    <t>1,797 (7.1%)</t>
  </si>
  <si>
    <t>1,824 (7.0%)</t>
  </si>
  <si>
    <t>1,970 (7.0%)</t>
  </si>
  <si>
    <t>2,094 (7.1%)</t>
  </si>
  <si>
    <t>490 (6.8%)</t>
  </si>
  <si>
    <t>8,175 (7.1%)</t>
  </si>
  <si>
    <t>Stroke</t>
  </si>
  <si>
    <t>7,748 (30.8%)</t>
  </si>
  <si>
    <t>8,004 (30.7%)</t>
  </si>
  <si>
    <t>8,378 (30.0%)</t>
  </si>
  <si>
    <t>8,816 (30.0%)</t>
  </si>
  <si>
    <t>2,084 (28.9%)</t>
  </si>
  <si>
    <t>35,030 (30.3%)</t>
  </si>
  <si>
    <t>Dementia</t>
  </si>
  <si>
    <t>5,314 (21.1%)</t>
  </si>
  <si>
    <t>5,495 (21.1%)</t>
  </si>
  <si>
    <t>5,783 (20.7%)</t>
  </si>
  <si>
    <t>6,004 (20.4%)</t>
  </si>
  <si>
    <t>1,496 (20.7%)</t>
  </si>
  <si>
    <t>24,092 (20.8%)</t>
  </si>
  <si>
    <t>Treatment type, 1 year lookback</t>
  </si>
  <si>
    <t>Any OP treatment</t>
  </si>
  <si>
    <t>7,649 (30.4%)</t>
  </si>
  <si>
    <t>7,488 (28.8%)</t>
  </si>
  <si>
    <t>7,841 (28.0%)</t>
  </si>
  <si>
    <t>7,871 (26.8%)</t>
  </si>
  <si>
    <t>1,908 (26.4%)</t>
  </si>
  <si>
    <t>32,757 (28.3%)</t>
  </si>
  <si>
    <t>Denosumab</t>
  </si>
  <si>
    <t>0 (0.0%)</t>
  </si>
  <si>
    <t>148 (0.6%)</t>
  </si>
  <si>
    <t>484 (1.7%)</t>
  </si>
  <si>
    <t>731 (2.5%)</t>
  </si>
  <si>
    <t>215 (3.0%)</t>
  </si>
  <si>
    <t>1,578 (1.4%)</t>
  </si>
  <si>
    <t>Bisphosphonate</t>
  </si>
  <si>
    <t>7,123 (28.3%)</t>
  </si>
  <si>
    <t>6,824 (26.2%)</t>
  </si>
  <si>
    <t>6,912 (24.7%)</t>
  </si>
  <si>
    <t>6,594 (22.4%)</t>
  </si>
  <si>
    <t>1,577 (21.8%)</t>
  </si>
  <si>
    <t>29,030 (25.1%)</t>
  </si>
  <si>
    <t>Teriparatide</t>
  </si>
  <si>
    <t>Raloxifene</t>
  </si>
  <si>
    <t>166 (0.7%)</t>
  </si>
  <si>
    <t>166 (0.6%)</t>
  </si>
  <si>
    <t>155 (0.6%)</t>
  </si>
  <si>
    <t>139 (0.5%)</t>
  </si>
  <si>
    <t>30 (0.4%)</t>
  </si>
  <si>
    <t>656 (0.6%)</t>
  </si>
  <si>
    <t>Hormone-replacement therapy</t>
  </si>
  <si>
    <t>742 (2.9%)</t>
  </si>
  <si>
    <t>805 (3.1%)</t>
  </si>
  <si>
    <t>847 (3.0%)</t>
  </si>
  <si>
    <t>951 (3.2%)</t>
  </si>
  <si>
    <t>252 (3.5%)</t>
  </si>
  <si>
    <t>3,597 (3.1%)</t>
  </si>
  <si>
    <t>Rural fragility fracture treatment location</t>
  </si>
  <si>
    <t>Missing</t>
  </si>
  <si>
    <t>314 (1.2%)</t>
  </si>
  <si>
    <t>310 (1.2%)</t>
  </si>
  <si>
    <t>325 (1.2%)</t>
  </si>
  <si>
    <t>390 (1.3%)</t>
  </si>
  <si>
    <t>91 (1.3%)</t>
  </si>
  <si>
    <t>1,430 (1.2%)</t>
  </si>
  <si>
    <t>Urban</t>
  </si>
  <si>
    <t>22,489 (89.4%)</t>
  </si>
  <si>
    <t>23,287 (89.4%)</t>
  </si>
  <si>
    <t>25,115 (89.8%)</t>
  </si>
  <si>
    <t>26,317 (89.6%)</t>
  </si>
  <si>
    <t>6,512 (90.2%)</t>
  </si>
  <si>
    <t>103,720 (89.6%)</t>
  </si>
  <si>
    <t>Rural</t>
  </si>
  <si>
    <t>2,351 (9.3%)</t>
  </si>
  <si>
    <t>2,448 (9.4%)</t>
  </si>
  <si>
    <t>2,529 (9.0%)</t>
  </si>
  <si>
    <t>2,678 (9.1%)</t>
  </si>
  <si>
    <t>620 (8.6%)</t>
  </si>
  <si>
    <t>10,626 (9.2%)</t>
  </si>
  <si>
    <t>Fragility fracture treatment location type</t>
  </si>
  <si>
    <t>315 (1.3%)</t>
  </si>
  <si>
    <t>327 (1.2%)</t>
  </si>
  <si>
    <t>391 (1.3%)</t>
  </si>
  <si>
    <t>1,434 (1.2%)</t>
  </si>
  <si>
    <t>Large community</t>
  </si>
  <si>
    <t>17,485 (69.5%)</t>
  </si>
  <si>
    <t>18,134 (69.6%)</t>
  </si>
  <si>
    <t>19,483 (69.7%)</t>
  </si>
  <si>
    <t>20,496 (69.7%)</t>
  </si>
  <si>
    <t>5,040 (69.8%)</t>
  </si>
  <si>
    <t>80,638 (69.7%)</t>
  </si>
  <si>
    <t>Small community</t>
  </si>
  <si>
    <t>1,394 (5.5%)</t>
  </si>
  <si>
    <t>1,460 (5.6%)</t>
  </si>
  <si>
    <t>1,523 (5.4%)</t>
  </si>
  <si>
    <t>1,567 (5.3%)</t>
  </si>
  <si>
    <t>380 (5.3%)</t>
  </si>
  <si>
    <t>6,324 (5.5%)</t>
  </si>
  <si>
    <t>Teaching</t>
  </si>
  <si>
    <t>5,960 (23.7%)</t>
  </si>
  <si>
    <t>6,141 (23.6%)</t>
  </si>
  <si>
    <t>6,636 (23.7%)</t>
  </si>
  <si>
    <t>6,931 (23.6%)</t>
  </si>
  <si>
    <t>1,712 (23.7%)</t>
  </si>
  <si>
    <t>27,380 (23.6%)</t>
  </si>
  <si>
    <t>Prior steroid use, 1 year lookback</t>
  </si>
  <si>
    <t>724 (2.9%)</t>
  </si>
  <si>
    <t>750 (2.9%)</t>
  </si>
  <si>
    <t>812 (2.9%)</t>
  </si>
  <si>
    <t>864 (2.9%)</t>
  </si>
  <si>
    <t>190 (2.6%)</t>
  </si>
  <si>
    <t>3,340 (2.9%)</t>
  </si>
  <si>
    <t>Prior opioid use, 1 year lookback</t>
  </si>
  <si>
    <t>7,957 (31.6%)</t>
  </si>
  <si>
    <t>7,982 (30.6%)</t>
  </si>
  <si>
    <t>8,158 (29.2%)</t>
  </si>
  <si>
    <t>8,683 (29.5%)</t>
  </si>
  <si>
    <t>2,054 (28.4%)</t>
  </si>
  <si>
    <t>34,834 (30.1%)</t>
  </si>
  <si>
    <t>Opioid dose groups</t>
  </si>
  <si>
    <t>High dose (&gt;=50 MME)</t>
  </si>
  <si>
    <t>1,610 (6.4%)</t>
  </si>
  <si>
    <t>1,664 (6.4%)</t>
  </si>
  <si>
    <t>1,577 (5.6%)</t>
  </si>
  <si>
    <t>1,861 (6.3%)</t>
  </si>
  <si>
    <t>418 (5.8%)</t>
  </si>
  <si>
    <t>7,130 (6.2%)</t>
  </si>
  <si>
    <t>Low dose (&lt;50 MME)</t>
  </si>
  <si>
    <t>6,296 (25.0%)</t>
  </si>
  <si>
    <t>6,254 (24.0%)</t>
  </si>
  <si>
    <t>6,508 (23.3%)</t>
  </si>
  <si>
    <t>6,730 (22.9%)</t>
  </si>
  <si>
    <t>1,606 (22.2%)</t>
  </si>
  <si>
    <t>27,394 (23.7%)</t>
  </si>
  <si>
    <t>Missing MME</t>
  </si>
  <si>
    <t>51 (0.2%)</t>
  </si>
  <si>
    <t>64 (0.2%)</t>
  </si>
  <si>
    <t>73 (0.3%)</t>
  </si>
  <si>
    <t>92 (0.3%)</t>
  </si>
  <si>
    <t>310 (0.3%)</t>
  </si>
  <si>
    <t>None</t>
  </si>
  <si>
    <t>17,197 (68.4%)</t>
  </si>
  <si>
    <t>18,063 (69.4%)</t>
  </si>
  <si>
    <t>19,811 (70.8%)</t>
  </si>
  <si>
    <t>20,702 (70.5%)</t>
  </si>
  <si>
    <t>5,169 (71.6%)</t>
  </si>
  <si>
    <t>80,942 (69.9%)</t>
  </si>
  <si>
    <t>*Fragility fracture cases from January 1, 2015 - March 31, 2015</t>
  </si>
  <si>
    <t xml:space="preserve">Note: Time frame for all comorbidities was anytime prior to index date, except for cancer which was within 5 years prior to index date. </t>
  </si>
  <si>
    <t>Version: 02Jan2019</t>
  </si>
  <si>
    <t>Baseline Characteristics</t>
  </si>
  <si>
    <t>Fracture matched cohort</t>
  </si>
  <si>
    <t>Non-fracture matched cohort*</t>
  </si>
  <si>
    <t>P value</t>
  </si>
  <si>
    <t>N=101,773</t>
  </si>
  <si>
    <t>74,557 (73.3%)</t>
  </si>
  <si>
    <t>27,216 (26.7%)</t>
  </si>
  <si>
    <t>Mean ± SD**</t>
  </si>
  <si>
    <t>80.25 ± 8.37</t>
  </si>
  <si>
    <t>80.33 ± 8.75</t>
  </si>
  <si>
    <t>Median (IQR)**</t>
  </si>
  <si>
    <t>16,672 (16.4%)</t>
  </si>
  <si>
    <t>15,996 (15.7%)</t>
  </si>
  <si>
    <t>17,952 (17.6%)</t>
  </si>
  <si>
    <t>20,584 (20.2%)</t>
  </si>
  <si>
    <t>30,569 (30.0%)</t>
  </si>
  <si>
    <t>Urban residence</t>
  </si>
  <si>
    <t>89,696 (88.1%)</t>
  </si>
  <si>
    <t>13,113 (12.9%)</t>
  </si>
  <si>
    <t>25,991 (25.5%)</t>
  </si>
  <si>
    <t>2,208 (2.2%)</t>
  </si>
  <si>
    <t>4,985 (4.9%)</t>
  </si>
  <si>
    <t>77,526 (76.2%)</t>
  </si>
  <si>
    <t>2,432 (2.4%)</t>
  </si>
  <si>
    <t>5,166 (5.1%)</t>
  </si>
  <si>
    <t>8,909 (8.8%)</t>
  </si>
  <si>
    <t>29,074 (28.6%)</t>
  </si>
  <si>
    <t>4,549 (4.5%)</t>
  </si>
  <si>
    <t>28,015 (27.5%)</t>
  </si>
  <si>
    <t>18,359 (18.0%)</t>
  </si>
  <si>
    <t>Treatment type**</t>
  </si>
  <si>
    <t>28,974 (28.5%)</t>
  </si>
  <si>
    <t>21,179 (20.8%)</t>
  </si>
  <si>
    <t>&lt;.001</t>
  </si>
  <si>
    <t>1,383 (1.4%)</t>
  </si>
  <si>
    <t>1,088 (1.1%)</t>
  </si>
  <si>
    <t>Biphosphonate</t>
  </si>
  <si>
    <t>25,626 (25.2%)</t>
  </si>
  <si>
    <t>17,720 (17.4%)</t>
  </si>
  <si>
    <t>599 (0.6%)</t>
  </si>
  <si>
    <t>465 (0.5%)</t>
  </si>
  <si>
    <t>HRT</t>
  </si>
  <si>
    <t>3,259 (3.2%)</t>
  </si>
  <si>
    <t>3,312 (3.3%)</t>
  </si>
  <si>
    <t>* Cohort was matched on sex, age category, geography (urban/rural), comorbidities (asthma, COPD, RA, psoriasis, SPA, cancer, CKD, diabetes, MI, stroke, dementia, osteoarthritis) and month and year of index date (random index date was assigned to controls prior to matching)</t>
  </si>
  <si>
    <t>**variables not used for matching</t>
  </si>
  <si>
    <t>Version: 04Feb2020</t>
  </si>
  <si>
    <t>Type of fracture</t>
  </si>
  <si>
    <t>Index fracture
n</t>
  </si>
  <si>
    <t>Index fracture site % of all index fractures</t>
  </si>
  <si>
    <t>Second fracture
n</t>
  </si>
  <si>
    <t>2nd fracture site % of all 2nd fractures</t>
  </si>
  <si>
    <t xml:space="preserve">3rd fracture
n </t>
  </si>
  <si>
    <t>Vertebral</t>
  </si>
  <si>
    <t>Wrist</t>
  </si>
  <si>
    <t>Clavicle, ribs and sternum</t>
  </si>
  <si>
    <t>Radius and ulna</t>
  </si>
  <si>
    <t>Other (tibia, fibula, knee)</t>
  </si>
  <si>
    <t>Multiple</t>
  </si>
  <si>
    <t>All fracture</t>
  </si>
  <si>
    <t>3rd fracture site % of all 3rd fractures</t>
  </si>
  <si>
    <t>Clavicle and sternum*</t>
  </si>
  <si>
    <t>*Individuals who had both clavicle/sternum and rib fractures were categorized as clavicle/sternum fractures</t>
  </si>
  <si>
    <t>**168 index clavicle/sternum fractures also had a rib fracture; 43 second clavicle/sternum fractures also had a rib fracture; 13 third clavicle/sternum fractures also had a rib fracture</t>
  </si>
  <si>
    <t>version: 20Nov2020</t>
  </si>
  <si>
    <t>Table 2. Incidence of fractures and proportion of fracture types, by age, 2011-2015</t>
  </si>
  <si>
    <t>Age group</t>
  </si>
  <si>
    <t>All years</t>
  </si>
  <si>
    <t>All ages</t>
  </si>
  <si>
    <t>Incidence per 1,000 persons (95% CI)</t>
  </si>
  <si>
    <t>15.229 (15.041, 15.418)</t>
  </si>
  <si>
    <t>15.427 (15.24, 15.616)</t>
  </si>
  <si>
    <t>15.94 (15.754, 16.128)</t>
  </si>
  <si>
    <t>16.082 (15.898, 16.267)</t>
  </si>
  <si>
    <t>15.279 (15.104, 15.456)</t>
  </si>
  <si>
    <t>60.69 (60.37, 61.012)</t>
  </si>
  <si>
    <t>Fracture type (%)</t>
  </si>
  <si>
    <t>7,308 (29.05%)</t>
  </si>
  <si>
    <t>7,591 (29.15%)</t>
  </si>
  <si>
    <t>7,862 (28.11%)</t>
  </si>
  <si>
    <t>8,146 (27.72%)</t>
  </si>
  <si>
    <t>1,966 (27.22%)</t>
  </si>
  <si>
    <t>32,873 (28.39%)</t>
  </si>
  <si>
    <t>3,162 (12.57%)</t>
  </si>
  <si>
    <t>3,200 (12.29%)</t>
  </si>
  <si>
    <t>3,464 (12.39%)</t>
  </si>
  <si>
    <t>3,690 (12.56%)</t>
  </si>
  <si>
    <t>902 (12.49%)</t>
  </si>
  <si>
    <t>14,418 (12.45%)</t>
  </si>
  <si>
    <t>1,775 (7.06%)</t>
  </si>
  <si>
    <t>1,917 (7.36%)</t>
  </si>
  <si>
    <t>2,041 (7.30%)</t>
  </si>
  <si>
    <t>2,111 (7.18%)</t>
  </si>
  <si>
    <t>486 (6.73%)</t>
  </si>
  <si>
    <t>8,330 (7.19%)</t>
  </si>
  <si>
    <t>4,189 (16.65%)</t>
  </si>
  <si>
    <t>4,184 (16.06%)</t>
  </si>
  <si>
    <t>4,593 (16.42%)</t>
  </si>
  <si>
    <t>4,854 (16.52%)</t>
  </si>
  <si>
    <t>1,229 (17.02%)</t>
  </si>
  <si>
    <t>19,049 (16.45%)</t>
  </si>
  <si>
    <t>1,968 (7.82%)</t>
  </si>
  <si>
    <t>2,129 (8.17%)</t>
  </si>
  <si>
    <t>2,223 (7.95%)</t>
  </si>
  <si>
    <t>2,392 (8.14%)</t>
  </si>
  <si>
    <t>618 (8.56%)</t>
  </si>
  <si>
    <t>9,330 (8.06%)</t>
  </si>
  <si>
    <t>713 (2.83%)</t>
  </si>
  <si>
    <t>710 (2.73%)</t>
  </si>
  <si>
    <t>802 (2.87%)</t>
  </si>
  <si>
    <t>760 (2.59%)</t>
  </si>
  <si>
    <t>199 (2.76%)</t>
  </si>
  <si>
    <t>3,184 (2.75%)</t>
  </si>
  <si>
    <t>3,220 (12.80%)</t>
  </si>
  <si>
    <t>3,455 (13.27%)</t>
  </si>
  <si>
    <t>3,757 (13.43%)</t>
  </si>
  <si>
    <t>4,043 (13.76%)</t>
  </si>
  <si>
    <t>938 (12.99%)</t>
  </si>
  <si>
    <t>15,413 (13.31%)</t>
  </si>
  <si>
    <t>1,149 (4.57%)</t>
  </si>
  <si>
    <t>1,274 (4.89%)</t>
  </si>
  <si>
    <t>1,343 (4.80%)</t>
  </si>
  <si>
    <t>1,360 (4.63%)</t>
  </si>
  <si>
    <t>325 (4.50%)</t>
  </si>
  <si>
    <t>5,451 (4.71%)</t>
  </si>
  <si>
    <t>Other (tibia, fibula, knee and foot)</t>
  </si>
  <si>
    <t>2,436 (9.68%)</t>
  </si>
  <si>
    <t>2,372 (9.11%)</t>
  </si>
  <si>
    <t>2,755 (9.85%)</t>
  </si>
  <si>
    <t>2,968 (10.10%)</t>
  </si>
  <si>
    <t>769 (10.65%)</t>
  </si>
  <si>
    <t>11,300 (9.76%)</t>
  </si>
  <si>
    <t>Multiple fractures</t>
  </si>
  <si>
    <t>804 (3.20%)</t>
  </si>
  <si>
    <t>848 (3.26%)</t>
  </si>
  <si>
    <t>889 (3.18%)</t>
  </si>
  <si>
    <t>970 (3.30%)</t>
  </si>
  <si>
    <t>224 (3.10%)</t>
  </si>
  <si>
    <t>3,735 (3.23%)</t>
  </si>
  <si>
    <t>6.848 (6.627, 7.076)</t>
  </si>
  <si>
    <t>7.17 (6.947, 7.399)</t>
  </si>
  <si>
    <t>7.492 (7.273, 7.717)</t>
  </si>
  <si>
    <t>7.577 (7.364, 7.794)</t>
  </si>
  <si>
    <t>7.623 (7.414, 7.835)</t>
  </si>
  <si>
    <t>19.679 (19.418, 19.942)</t>
  </si>
  <si>
    <t>472 (13.10%)</t>
  </si>
  <si>
    <t>524 (13.40%)</t>
  </si>
  <si>
    <t>549 (12.41%)</t>
  </si>
  <si>
    <t>567 (11.83%)</t>
  </si>
  <si>
    <t>137 (10.80%)</t>
  </si>
  <si>
    <t>2,249 (12.50%)</t>
  </si>
  <si>
    <t>547 (15.18%)</t>
  </si>
  <si>
    <t>593 (15.17%)</t>
  </si>
  <si>
    <t>652 (14.73%)</t>
  </si>
  <si>
    <t>724 (15.11%)</t>
  </si>
  <si>
    <t>202 (15.93%)</t>
  </si>
  <si>
    <t>2,718 (15.10%)</t>
  </si>
  <si>
    <t>176 (4.88%)</t>
  </si>
  <si>
    <t>192 (4.91%)</t>
  </si>
  <si>
    <t>192 (4.34%)</t>
  </si>
  <si>
    <t>224 (4.67%)</t>
  </si>
  <si>
    <t>57 (4.50%)</t>
  </si>
  <si>
    <t>841 (4.67%)</t>
  </si>
  <si>
    <t>930 (25.81%)</t>
  </si>
  <si>
    <t>953 (24.38%)</t>
  </si>
  <si>
    <t>1,179 (26.64%)</t>
  </si>
  <si>
    <t>1,190 (24.83%)</t>
  </si>
  <si>
    <t>324 (25.55%)</t>
  </si>
  <si>
    <t>4,576 (25.43%)</t>
  </si>
  <si>
    <t>116 (3.22%)</t>
  </si>
  <si>
    <t>131 (3.35%)</t>
  </si>
  <si>
    <t>149 (3.37%)</t>
  </si>
  <si>
    <t>171 (3.57%)</t>
  </si>
  <si>
    <t>51 (4.02%)</t>
  </si>
  <si>
    <t>618 (3.43%)</t>
  </si>
  <si>
    <t>62 (1.72%)</t>
  </si>
  <si>
    <t>94 (2.40%)</t>
  </si>
  <si>
    <t>106 (2.40%)</t>
  </si>
  <si>
    <t>99 (2.07%)</t>
  </si>
  <si>
    <t>29 (2.29%)</t>
  </si>
  <si>
    <t>390 (2.17%)</t>
  </si>
  <si>
    <t>465 (12.91%)</t>
  </si>
  <si>
    <t>561 (14.35%)</t>
  </si>
  <si>
    <t>556 (12.56%)</t>
  </si>
  <si>
    <t>726 (15.15%)</t>
  </si>
  <si>
    <t>157 (12.38%)</t>
  </si>
  <si>
    <t>2,465 (13.70%)</t>
  </si>
  <si>
    <t>283 (7.85%)</t>
  </si>
  <si>
    <t>312 (7.98%)</t>
  </si>
  <si>
    <t>346 (7.82%)</t>
  </si>
  <si>
    <t>364 (7.59%)</t>
  </si>
  <si>
    <t>99 (7.81%)</t>
  </si>
  <si>
    <t>1,404 (7.80%)</t>
  </si>
  <si>
    <t>625 (17.35%)</t>
  </si>
  <si>
    <t>636 (16.27%)</t>
  </si>
  <si>
    <t>788 (17.81%)</t>
  </si>
  <si>
    <t>827 (17.25%)</t>
  </si>
  <si>
    <t>236 (18.61%)</t>
  </si>
  <si>
    <t>3,112 (17.29%)</t>
  </si>
  <si>
    <t>82 (2.28%)</t>
  </si>
  <si>
    <t>92 (2.35%)</t>
  </si>
  <si>
    <t>95 (2.15%)</t>
  </si>
  <si>
    <t>105 (2.19%)</t>
  </si>
  <si>
    <t>25 (1.97%)</t>
  </si>
  <si>
    <t>399 (2.22%)</t>
  </si>
  <si>
    <t>9.829 (9.525, 10.141)</t>
  </si>
  <si>
    <t>9.299 (9.006, 9.599)</t>
  </si>
  <si>
    <t>10.352 (10.047, 10.664)</t>
  </si>
  <si>
    <t>10.495 (10.194, 10.803)</t>
  </si>
  <si>
    <t>10.179 (9.888, 10.476)</t>
  </si>
  <si>
    <t>51.666 (50.975, 52.364)</t>
  </si>
  <si>
    <t>683 (17.34%)</t>
  </si>
  <si>
    <t>696 (18.33%)</t>
  </si>
  <si>
    <t>796 (18.29%)</t>
  </si>
  <si>
    <t>814 (17.71%)</t>
  </si>
  <si>
    <t>228 (19.64%)</t>
  </si>
  <si>
    <t>3,217 (18.03%)</t>
  </si>
  <si>
    <t>524 (13.30%)</t>
  </si>
  <si>
    <t>537 (14.14%)</t>
  </si>
  <si>
    <t>583 (13.40%)</t>
  </si>
  <si>
    <t>666 (14.49%)</t>
  </si>
  <si>
    <t>161 (13.87%)</t>
  </si>
  <si>
    <t>2,471 (13.85%)</t>
  </si>
  <si>
    <t>239 (6.07%)</t>
  </si>
  <si>
    <t>227 (5.98%)</t>
  </si>
  <si>
    <t>261 (6.00%)</t>
  </si>
  <si>
    <t>294 (6.40%)</t>
  </si>
  <si>
    <t>56 (4.82%)</t>
  </si>
  <si>
    <t>1,077 (6.03%)</t>
  </si>
  <si>
    <t>906 (22.99%)</t>
  </si>
  <si>
    <t>832 (21.91%)</t>
  </si>
  <si>
    <t>949 (21.81%)</t>
  </si>
  <si>
    <t>1,052 (22.88%)</t>
  </si>
  <si>
    <t>277 (23.86%)</t>
  </si>
  <si>
    <t>4,016 (22.50%)</t>
  </si>
  <si>
    <t>186 (4.72%)</t>
  </si>
  <si>
    <t>198 (5.21%)</t>
  </si>
  <si>
    <t>206 (4.73%)</t>
  </si>
  <si>
    <t>204 (4.44%)</t>
  </si>
  <si>
    <t>63 (5.43%)</t>
  </si>
  <si>
    <t>857 (4.80%)</t>
  </si>
  <si>
    <t>105 (2.66%)</t>
  </si>
  <si>
    <t>98 (2.58%)</t>
  </si>
  <si>
    <t>113 (2.60%)</t>
  </si>
  <si>
    <t>109 (2.37%)</t>
  </si>
  <si>
    <t>31 (2.67%)</t>
  </si>
  <si>
    <t>456 (2.56%)</t>
  </si>
  <si>
    <t>575 (14.59%)</t>
  </si>
  <si>
    <t>563 (14.82%)</t>
  </si>
  <si>
    <t>626 (14.39%)</t>
  </si>
  <si>
    <t>639 (13.90%)</t>
  </si>
  <si>
    <t>146 (12.58%)</t>
  </si>
  <si>
    <t>2,549 (14.28%)</t>
  </si>
  <si>
    <t>248 (6.29%)</t>
  </si>
  <si>
    <t>234 (6.16%)</t>
  </si>
  <si>
    <t>268 (6.16%)</t>
  </si>
  <si>
    <t>260 (5.66%)</t>
  </si>
  <si>
    <t>71 (6.12%)</t>
  </si>
  <si>
    <t>1,081 (6.06%)</t>
  </si>
  <si>
    <t>570 (14.47%)</t>
  </si>
  <si>
    <t>504 (13.27%)</t>
  </si>
  <si>
    <t>645 (14.82%)</t>
  </si>
  <si>
    <t>663 (14.42%)</t>
  </si>
  <si>
    <t>159 (13.70%)</t>
  </si>
  <si>
    <t>2,541 (14.24%)</t>
  </si>
  <si>
    <t>107 (2.82%)</t>
  </si>
  <si>
    <t>101 (2.32%)</t>
  </si>
  <si>
    <t>114 (2.48%)</t>
  </si>
  <si>
    <t>36 (3.10%)</t>
  </si>
  <si>
    <t>463 (2.59%)</t>
  </si>
  <si>
    <t>14.665 (14.249, 15.091)</t>
  </si>
  <si>
    <t>14.756 (14.338, 15.183)</t>
  </si>
  <si>
    <t>15.27 (14.846, 15.704)</t>
  </si>
  <si>
    <t>15.567 (15.142, 16.002)</t>
  </si>
  <si>
    <t>14.361 (13.957, 14.774)</t>
  </si>
  <si>
    <t>73.874 (72.945, 74.811)</t>
  </si>
  <si>
    <t>1,197 (25.50%)</t>
  </si>
  <si>
    <t>1,210 (25.60%)</t>
  </si>
  <si>
    <t>1,194 (24.35%)</t>
  </si>
  <si>
    <t>1,258 (24.78%)</t>
  </si>
  <si>
    <t>312 (26.09%)</t>
  </si>
  <si>
    <t>5,171 (25.11%)</t>
  </si>
  <si>
    <t>633 (13.49%)</t>
  </si>
  <si>
    <t>645 (13.65%)</t>
  </si>
  <si>
    <t>685 (13.97%)</t>
  </si>
  <si>
    <t>679 (13.38%)</t>
  </si>
  <si>
    <t>176 (14.72%)</t>
  </si>
  <si>
    <t>2,818 (13.68%)</t>
  </si>
  <si>
    <t>382 (8.14%)</t>
  </si>
  <si>
    <t>344 (7.28%)</t>
  </si>
  <si>
    <t>390 (7.95%)</t>
  </si>
  <si>
    <t>376 (7.41%)</t>
  </si>
  <si>
    <t>80 (6.69%)</t>
  </si>
  <si>
    <t>1,572 (7.63%)</t>
  </si>
  <si>
    <t>790 (16.83%)</t>
  </si>
  <si>
    <t>834 (17.65%)</t>
  </si>
  <si>
    <t>843 (17.19%)</t>
  </si>
  <si>
    <t>862 (16.98%)</t>
  </si>
  <si>
    <t>222 (18.56%)</t>
  </si>
  <si>
    <t>3,551 (17.24%)</t>
  </si>
  <si>
    <t>353 (7.52%)</t>
  </si>
  <si>
    <t>350 (7.41%)</t>
  </si>
  <si>
    <t>337 (6.87%)</t>
  </si>
  <si>
    <t>362 (7.13%)</t>
  </si>
  <si>
    <t>91 (7.61%)</t>
  </si>
  <si>
    <t>1,493 (7.25%)</t>
  </si>
  <si>
    <t>134 (2.85%)</t>
  </si>
  <si>
    <t>134 (2.84%)</t>
  </si>
  <si>
    <t>146 (2.98%)</t>
  </si>
  <si>
    <t>137 (2.70%)</t>
  </si>
  <si>
    <t>28 (2.34%)</t>
  </si>
  <si>
    <t>579 (2.81%)</t>
  </si>
  <si>
    <t>651 (13.87%)</t>
  </si>
  <si>
    <t>637 (13.48%)</t>
  </si>
  <si>
    <t>708 (14.44%)</t>
  </si>
  <si>
    <t>741 (14.60%)</t>
  </si>
  <si>
    <t>141 (11.79%)</t>
  </si>
  <si>
    <t>2,878 (13.97%)</t>
  </si>
  <si>
    <t>215 (4.58%)</t>
  </si>
  <si>
    <t>245 (5.18%)</t>
  </si>
  <si>
    <t>247 (5.04%)</t>
  </si>
  <si>
    <t>229 (4.51%)</t>
  </si>
  <si>
    <t>51 (4.26%)</t>
  </si>
  <si>
    <t>987 (4.79%)</t>
  </si>
  <si>
    <t>486 (10.35%)</t>
  </si>
  <si>
    <t>469 (9.92%)</t>
  </si>
  <si>
    <t>493 (10.05%)</t>
  </si>
  <si>
    <t>586 (11.54%)</t>
  </si>
  <si>
    <t>136 (11.37%)</t>
  </si>
  <si>
    <t>2,170 (10.54%)</t>
  </si>
  <si>
    <t>150 (3.20%)</t>
  </si>
  <si>
    <t>149 (3.15%)</t>
  </si>
  <si>
    <t>149 (3.04%)</t>
  </si>
  <si>
    <t>164 (3.23%)</t>
  </si>
  <si>
    <t>43 (3.60%)</t>
  </si>
  <si>
    <t>655 (3.18%)</t>
  </si>
  <si>
    <t>23.708 (23.079, 24.35)</t>
  </si>
  <si>
    <t>23.813 (23.187, 24.452)</t>
  </si>
  <si>
    <t>24.938 (24.301, 25.587)</t>
  </si>
  <si>
    <t>25.694 (25.051, 26.35)</t>
  </si>
  <si>
    <t>23.543 (22.929, 24.169)</t>
  </si>
  <si>
    <t>122.215 (120.795, 123.647)</t>
  </si>
  <si>
    <t>1,745 (32.46%)</t>
  </si>
  <si>
    <t>1,810 (33.01%)</t>
  </si>
  <si>
    <t>1,914 (32.91%)</t>
  </si>
  <si>
    <t>1,941 (32.09%)</t>
  </si>
  <si>
    <t>437 (31.33%)</t>
  </si>
  <si>
    <t>7,847 (32.53%)</t>
  </si>
  <si>
    <t>709 (13.19%)</t>
  </si>
  <si>
    <t>642 (11.71%)</t>
  </si>
  <si>
    <t>692 (11.90%)</t>
  </si>
  <si>
    <t>780 (12.90%)</t>
  </si>
  <si>
    <t>165 (11.83%)</t>
  </si>
  <si>
    <t>2,988 (12.39%)</t>
  </si>
  <si>
    <t>415 (7.72%)</t>
  </si>
  <si>
    <t>471 (8.59%)</t>
  </si>
  <si>
    <t>497 (8.55%)</t>
  </si>
  <si>
    <t>477 (7.89%)</t>
  </si>
  <si>
    <t>110 (7.89%)</t>
  </si>
  <si>
    <t>1,970 (8.17%)</t>
  </si>
  <si>
    <t>789 (14.68%)</t>
  </si>
  <si>
    <t>771 (14.06%)</t>
  </si>
  <si>
    <t>759 (13.05%)</t>
  </si>
  <si>
    <t>845 (13.97%)</t>
  </si>
  <si>
    <t>206 (14.77%)</t>
  </si>
  <si>
    <t>3,370 (13.97%)</t>
  </si>
  <si>
    <t>481 (8.95%)</t>
  </si>
  <si>
    <t>508 (9.26%)</t>
  </si>
  <si>
    <t>542 (9.32%)</t>
  </si>
  <si>
    <t>574 (9.49%)</t>
  </si>
  <si>
    <t>137 (9.82%)</t>
  </si>
  <si>
    <t>2,242 (9.30%)</t>
  </si>
  <si>
    <t>170 (3.16%)</t>
  </si>
  <si>
    <t>155 (2.83%)</t>
  </si>
  <si>
    <t>178 (3.06%)</t>
  </si>
  <si>
    <t>164 (2.71%)</t>
  </si>
  <si>
    <t>41 (2.94%)</t>
  </si>
  <si>
    <t>708 (2.94%)</t>
  </si>
  <si>
    <t>653 (12.15%)</t>
  </si>
  <si>
    <t>730 (13.31%)</t>
  </si>
  <si>
    <t>805 (13.84%)</t>
  </si>
  <si>
    <t>815 (13.48%)</t>
  </si>
  <si>
    <t>184 (13.19%)</t>
  </si>
  <si>
    <t>3,187 (13.21%)</t>
  </si>
  <si>
    <t>213 (3.96%)</t>
  </si>
  <si>
    <t>222 (4.05%)</t>
  </si>
  <si>
    <t>231 (3.97%)</t>
  </si>
  <si>
    <t>237 (3.92%)</t>
  </si>
  <si>
    <t>53 (3.80%)</t>
  </si>
  <si>
    <t>956 (3.96%)</t>
  </si>
  <si>
    <t>382 (7.11%)</t>
  </si>
  <si>
    <t>364 (6.64%)</t>
  </si>
  <si>
    <t>416 (7.15%)</t>
  </si>
  <si>
    <t>448 (7.41%)</t>
  </si>
  <si>
    <t>106 (7.60%)</t>
  </si>
  <si>
    <t>1,716 (7.11%)</t>
  </si>
  <si>
    <t>187 (3.48%)</t>
  </si>
  <si>
    <t>198 (3.61%)</t>
  </si>
  <si>
    <t>227 (3.90%)</t>
  </si>
  <si>
    <t>236 (3.90%)</t>
  </si>
  <si>
    <t>49 (3.51%)</t>
  </si>
  <si>
    <t>897 (3.72%)</t>
  </si>
  <si>
    <t>42.384 (41.432, 43.351)</t>
  </si>
  <si>
    <t>44.148 (43.193, 45.118)</t>
  </si>
  <si>
    <t>44.738 (43.791, 45.701)</t>
  </si>
  <si>
    <t>45.457 (44.516, 46.413)</t>
  </si>
  <si>
    <t>44.245 (43.326, 45.178)</t>
  </si>
  <si>
    <t>226.09 (223.928, 228.267)</t>
  </si>
  <si>
    <t>3,211 (42.58%)</t>
  </si>
  <si>
    <t>3,351 (41.23%)</t>
  </si>
  <si>
    <t>3,409 (40.23%)</t>
  </si>
  <si>
    <t>3,566 (40.20%)</t>
  </si>
  <si>
    <t>852 (38.67%)</t>
  </si>
  <si>
    <t>14,389 (40.86%)</t>
  </si>
  <si>
    <t>749 (9.93%)</t>
  </si>
  <si>
    <t>783 (9.63%)</t>
  </si>
  <si>
    <t>852 (10.06%)</t>
  </si>
  <si>
    <t>841 (9.48%)</t>
  </si>
  <si>
    <t>198 (8.99%)</t>
  </si>
  <si>
    <t>3,423 (9.72%)</t>
  </si>
  <si>
    <t>563 (7.47%)</t>
  </si>
  <si>
    <t>683 (8.40%)</t>
  </si>
  <si>
    <t>701 (8.27%)</t>
  </si>
  <si>
    <t>740 (8.34%)</t>
  </si>
  <si>
    <t>183 (8.31%)</t>
  </si>
  <si>
    <t>2,870 (8.15%)</t>
  </si>
  <si>
    <t>774 (10.26%)</t>
  </si>
  <si>
    <t>794 (9.77%)</t>
  </si>
  <si>
    <t>863 (10.19%)</t>
  </si>
  <si>
    <t>905 (10.20%)</t>
  </si>
  <si>
    <t>200 (9.08%)</t>
  </si>
  <si>
    <t>3,536 (10.04%)</t>
  </si>
  <si>
    <t>832 (11.03%)</t>
  </si>
  <si>
    <t>942 (11.59%)</t>
  </si>
  <si>
    <t>989 (11.67%)</t>
  </si>
  <si>
    <t>1,081 (12.19%)</t>
  </si>
  <si>
    <t>276 (12.53%)</t>
  </si>
  <si>
    <t>4,120 (11.70%)</t>
  </si>
  <si>
    <t>242 (3.21%)</t>
  </si>
  <si>
    <t>229 (2.82%)</t>
  </si>
  <si>
    <t>259 (3.06%)</t>
  </si>
  <si>
    <t>251 (2.83%)</t>
  </si>
  <si>
    <t>70 (3.18%)</t>
  </si>
  <si>
    <t>1,051 (2.98%)</t>
  </si>
  <si>
    <t>876 (11.62%)</t>
  </si>
  <si>
    <t>964 (11.86%)</t>
  </si>
  <si>
    <t>1,062 (12.53%)</t>
  </si>
  <si>
    <t>1,122 (12.65%)</t>
  </si>
  <si>
    <t>310 (14.07%)</t>
  </si>
  <si>
    <t>4,334 (12.31%)</t>
  </si>
  <si>
    <t>190 (2.52%)</t>
  </si>
  <si>
    <t>261 (3.21%)</t>
  </si>
  <si>
    <t>251 (2.96%)</t>
  </si>
  <si>
    <t>270 (3.04%)</t>
  </si>
  <si>
    <t>51 (2.32%)</t>
  </si>
  <si>
    <t>1,023 (2.90%)</t>
  </si>
  <si>
    <t>373 (4.95%)</t>
  </si>
  <si>
    <t>399 (4.91%)</t>
  </si>
  <si>
    <t>413 (4.87%)</t>
  </si>
  <si>
    <t>444 (5.01%)</t>
  </si>
  <si>
    <t>132 (5.99%)</t>
  </si>
  <si>
    <t>1,761 (5.00%)</t>
  </si>
  <si>
    <t>280 (3.71%)</t>
  </si>
  <si>
    <t>302 (3.72%)</t>
  </si>
  <si>
    <t>317 (3.74%)</t>
  </si>
  <si>
    <t>351 (3.96%)</t>
  </si>
  <si>
    <t>71 (3.22%)</t>
  </si>
  <si>
    <t>1,321 (3.75%)</t>
  </si>
  <si>
    <t>*Incident cases were calculated up to March 31, 2015, but were projected for the entire calendar year by multiplying by a factor of four</t>
  </si>
  <si>
    <t>Version: 07Oct2019</t>
  </si>
  <si>
    <r>
      <t>All years</t>
    </r>
    <r>
      <rPr>
        <b/>
        <sz val="11"/>
        <color theme="1"/>
        <rFont val="Calibri"/>
        <family val="2"/>
      </rPr>
      <t>†</t>
    </r>
  </si>
  <si>
    <t>Numerator</t>
  </si>
  <si>
    <t>All age groups</t>
  </si>
  <si>
    <t>Denominator</t>
  </si>
  <si>
    <t>†Numerator totals will not reflect actual cohort size due to the projection in 2015</t>
  </si>
  <si>
    <t>Table 3a. Incidence of first fracture, by type and split by men vs. women</t>
  </si>
  <si>
    <t>First Index fracture</t>
  </si>
  <si>
    <t>Incidence (per 1,000 persons)</t>
  </si>
  <si>
    <t>8.962 (8.749, 9.179)</t>
  </si>
  <si>
    <t>9.19 (8.977, 9.406)</t>
  </si>
  <si>
    <t>9.737 (9.523, 9.955)</t>
  </si>
  <si>
    <t>9.876 (9.666, 10.091)</t>
  </si>
  <si>
    <t>9.558 (9.355, 9.765)</t>
  </si>
  <si>
    <t>36.819 (36.451, 37.189)</t>
  </si>
  <si>
    <t>20.425 (20.132, 20.722)</t>
  </si>
  <si>
    <t>20.666 (20.372, 20.962)</t>
  </si>
  <si>
    <t>21.213 (20.921, 21.508)</t>
  </si>
  <si>
    <t>21.417 (21.129, 21.708)</t>
  </si>
  <si>
    <t>20.247 (19.97, 20.526)</t>
  </si>
  <si>
    <t>81.054 (80.55, 81.56)</t>
  </si>
  <si>
    <t>Fracture type, (%)</t>
  </si>
  <si>
    <t>N (Male)</t>
  </si>
  <si>
    <t>N=6,710</t>
  </si>
  <si>
    <t>N=7,082</t>
  </si>
  <si>
    <t>N=7,851</t>
  </si>
  <si>
    <t>N=8,343</t>
  </si>
  <si>
    <t>N=8,400</t>
  </si>
  <si>
    <t>N=38,386</t>
  </si>
  <si>
    <t>N (Female</t>
  </si>
  <si>
    <t>N=18,444</t>
  </si>
  <si>
    <t>N=18,963</t>
  </si>
  <si>
    <t>N=20,118</t>
  </si>
  <si>
    <t>N=21,042</t>
  </si>
  <si>
    <t>N=20,492</t>
  </si>
  <si>
    <t>N=99,059</t>
  </si>
  <si>
    <t>N (Total)</t>
  </si>
  <si>
    <t>N=28,892</t>
  </si>
  <si>
    <t>N=137,445</t>
  </si>
  <si>
    <t>* Incident cases were calculated up to March 31, 2015, but were projected for the entire calendar year by multiplying by a factor of four</t>
  </si>
  <si>
    <t>† All years combined will not reflect actual cohort size due to projection in 2015 for the entire year</t>
  </si>
  <si>
    <t>Version: 31May2019</t>
  </si>
  <si>
    <t>Table 3b. Incidence of 2nd fracture, by type and split by men vs. women</t>
  </si>
  <si>
    <t>2nd fracture</t>
  </si>
  <si>
    <r>
      <t>2017</t>
    </r>
    <r>
      <rPr>
        <b/>
        <sz val="11"/>
        <color theme="1"/>
        <rFont val="Calibri"/>
        <family val="2"/>
      </rPr>
      <t>†</t>
    </r>
  </si>
  <si>
    <t>0.232 (0.199, 0.27)</t>
  </si>
  <si>
    <t>0.676 (0.619, 0.737)</t>
  </si>
  <si>
    <t>0.912 (0.847, 0.98)</t>
  </si>
  <si>
    <t>1.17 (1.098, 1.245)</t>
  </si>
  <si>
    <t>1.182 (1.111, 1.256)</t>
  </si>
  <si>
    <t>0.875 (0.816, 0.938)</t>
  </si>
  <si>
    <t>0.749 (0.695, 0.807)</t>
  </si>
  <si>
    <t>4.15 (4.036, 4.267)</t>
  </si>
  <si>
    <t>0.78 (0.723, 0.839)</t>
  </si>
  <si>
    <t>1.916 (1.827, 2.008)</t>
  </si>
  <si>
    <t>2.866 (2.759, 2.976)</t>
  </si>
  <si>
    <t>3.567 (3.45, 3.688)</t>
  </si>
  <si>
    <t>3.718 (3.6, 3.839)</t>
  </si>
  <si>
    <t>2.948 (2.844, 3.053)</t>
  </si>
  <si>
    <t>2.47 (2.376, 2.565)</t>
  </si>
  <si>
    <t>13.08 (12.89, 13.271)</t>
  </si>
  <si>
    <t>0.532 (0.497, 0.568)</t>
  </si>
  <si>
    <t>1.35 (1.295, 1.406)</t>
  </si>
  <si>
    <t>1.968 (1.903, 2.035)</t>
  </si>
  <si>
    <t>2.459 (2.388, 2.532)</t>
  </si>
  <si>
    <t>2.539 (2.468, 2.612)</t>
  </si>
  <si>
    <t>1.981 (1.919, 2.044)</t>
  </si>
  <si>
    <t>1.664 (1.609, 1.722)</t>
  </si>
  <si>
    <t>8.949 (8.834, 9.065)</t>
  </si>
  <si>
    <t>N=174</t>
  </si>
  <si>
    <t>N=521</t>
  </si>
  <si>
    <t>N=735</t>
  </si>
  <si>
    <t>N=988</t>
  </si>
  <si>
    <t>N=1,039</t>
  </si>
  <si>
    <t>N=801</t>
  </si>
  <si>
    <t>N=708</t>
  </si>
  <si>
    <t>N=4,966</t>
  </si>
  <si>
    <t>N (Female)</t>
  </si>
  <si>
    <t>N=704</t>
  </si>
  <si>
    <t>N=1,758</t>
  </si>
  <si>
    <t>N=2,718</t>
  </si>
  <si>
    <t>N=3,505</t>
  </si>
  <si>
    <t>N=3,763</t>
  </si>
  <si>
    <t>N=3,083</t>
  </si>
  <si>
    <t>N=2,652</t>
  </si>
  <si>
    <t>N=18,183</t>
  </si>
  <si>
    <t>N=878</t>
  </si>
  <si>
    <t>N=2,279</t>
  </si>
  <si>
    <t>N=3,453</t>
  </si>
  <si>
    <t>N=4,493</t>
  </si>
  <si>
    <t>N=4,802</t>
  </si>
  <si>
    <t>N=3,884</t>
  </si>
  <si>
    <t>N=3,360</t>
  </si>
  <si>
    <t>N=23,149</t>
  </si>
  <si>
    <t>*</t>
  </si>
  <si>
    <t>*Exact percentages suppressed for privacy reasons</t>
  </si>
  <si>
    <t>†Subsequent cases were captured up to March 31, 2017, but were projected for the entire calendar year by multiplying by a factor of four</t>
  </si>
  <si>
    <t>Table 3c. Incidence of 3rd fracture, by type and split by men vs. women</t>
  </si>
  <si>
    <t>3rd fracture</t>
  </si>
  <si>
    <t>0.015 (0.007, 0.026)</t>
  </si>
  <si>
    <t>0.062 (0.046, 0.083)</t>
  </si>
  <si>
    <t>0.1 (0.08, 0.125)</t>
  </si>
  <si>
    <t>0.211 (0.181, 0.244)</t>
  </si>
  <si>
    <t>0.222 (0.192, 0.255)</t>
  </si>
  <si>
    <t>0.254 (0.222, 0.288)</t>
  </si>
  <si>
    <t>0.237 (0.207, 0.27)</t>
  </si>
  <si>
    <t>0.81 (0.76, 0.862)</t>
  </si>
  <si>
    <t>0.055 (0.041, 0.073)</t>
  </si>
  <si>
    <t>0.204 (0.176, 0.235)</t>
  </si>
  <si>
    <t>0.446 (0.405, 0.491)</t>
  </si>
  <si>
    <t>0.641 (0.592, 0.693)</t>
  </si>
  <si>
    <t>0.865 (0.808, 0.924)</t>
  </si>
  <si>
    <t>0.958 (0.9, 1.019)</t>
  </si>
  <si>
    <t>0.853 (0.799, 0.91)</t>
  </si>
  <si>
    <t>2.937 (2.848, 3.029)</t>
  </si>
  <si>
    <t>0.037 (0.028, 0.047)</t>
  </si>
  <si>
    <t>0.139 (0.122, 0.158)</t>
  </si>
  <si>
    <t>0.287 (0.263, 0.313)</t>
  </si>
  <si>
    <t>0.442 (0.412, 0.474)</t>
  </si>
  <si>
    <t>0.566 (0.532, 0.601)</t>
  </si>
  <si>
    <t>0.629 (0.595, 0.665)</t>
  </si>
  <si>
    <t>0.565 (0.532, 0.598)</t>
  </si>
  <si>
    <t>1.953 (1.9, 2.008)</t>
  </si>
  <si>
    <t>N=11</t>
  </si>
  <si>
    <t>N=48</t>
  </si>
  <si>
    <t>N=81</t>
  </si>
  <si>
    <t>N=178</t>
  </si>
  <si>
    <t>N=195</t>
  </si>
  <si>
    <t>N=232</t>
  </si>
  <si>
    <t>N=224</t>
  </si>
  <si>
    <t>N=969</t>
  </si>
  <si>
    <t>N=50</t>
  </si>
  <si>
    <t>N=187</t>
  </si>
  <si>
    <t>N=423</t>
  </si>
  <si>
    <t>N=630</t>
  </si>
  <si>
    <t>N=875</t>
  </si>
  <si>
    <t>N=1,002</t>
  </si>
  <si>
    <t>N=916</t>
  </si>
  <si>
    <t>N=4,083</t>
  </si>
  <si>
    <t>N=61</t>
  </si>
  <si>
    <t>N=235</t>
  </si>
  <si>
    <t>N=504</t>
  </si>
  <si>
    <t>N=808</t>
  </si>
  <si>
    <t>N=1,070</t>
  </si>
  <si>
    <t>N=1,234</t>
  </si>
  <si>
    <t>N=1,140</t>
  </si>
  <si>
    <t>N=5,052</t>
  </si>
  <si>
    <t>Table 4a. Health resource utilization costs of fracture patients in their first year in Ontario by year, 2011 to 2015</t>
  </si>
  <si>
    <t>Year</t>
  </si>
  <si>
    <t>Total costs ($) per patient</t>
  </si>
  <si>
    <t>All fractures</t>
  </si>
  <si>
    <t>N</t>
  </si>
  <si>
    <t>Mean ± SD</t>
  </si>
  <si>
    <t>41,441.65 ± 44,724.04</t>
  </si>
  <si>
    <t>65,508.26 ± 46,212.70</t>
  </si>
  <si>
    <t>30,969.26 ± 38,687.10</t>
  </si>
  <si>
    <t>42,349.25 ± 45,615.91</t>
  </si>
  <si>
    <t>18,151.62 ± 27,516.62</t>
  </si>
  <si>
    <t>47,117.81 ± 39,625.15</t>
  </si>
  <si>
    <t>70,548.80 ± 53,181.73</t>
  </si>
  <si>
    <t>28,461.31 ± 37,629.56</t>
  </si>
  <si>
    <t>19,767.69 ± 26,267.08</t>
  </si>
  <si>
    <t>28,888.84 ± 39,263.47</t>
  </si>
  <si>
    <t>57,466.77 ± 56,468.99</t>
  </si>
  <si>
    <t>Median (IQR)</t>
  </si>
  <si>
    <t>27,782 (8,360-60,082)</t>
  </si>
  <si>
    <t>55,551 (35,569-82,882)</t>
  </si>
  <si>
    <t>16,150 (6,345-42,432)</t>
  </si>
  <si>
    <t>29,699 (10,783-58,314)</t>
  </si>
  <si>
    <t>7,895 (4,460-18,763)</t>
  </si>
  <si>
    <t>38,134 (18,033-65,230)</t>
  </si>
  <si>
    <t>56,301 (36,819-88,781)</t>
  </si>
  <si>
    <t>13,457 (5,128-38,484)</t>
  </si>
  <si>
    <t>9,725 (4,471-22,168)</t>
  </si>
  <si>
    <t>14,020 (5,160-37,507)</t>
  </si>
  <si>
    <t>43,758 (18,070-78,124)</t>
  </si>
  <si>
    <t>41,784.49 ± 46,326.05</t>
  </si>
  <si>
    <t>65,525.03 ± 47,915.85</t>
  </si>
  <si>
    <t>30,248.11 ± 38,304.75</t>
  </si>
  <si>
    <t>44,095.47 ± 55,939.43</t>
  </si>
  <si>
    <t>18,481.26 ± 26,452.52</t>
  </si>
  <si>
    <t>48,864.69 ± 40,702.83</t>
  </si>
  <si>
    <t>68,870.45 ± 69,124.16</t>
  </si>
  <si>
    <t>28,509.14 ± 38,833.51</t>
  </si>
  <si>
    <t>22,526.51 ± 33,100.97</t>
  </si>
  <si>
    <t>30,116.80 ± 40,676.12</t>
  </si>
  <si>
    <t>51,436.70 ± 43,401.81</t>
  </si>
  <si>
    <t>28,416 (8,355-59,842)</t>
  </si>
  <si>
    <t>54,548 (34,830-83,739)</t>
  </si>
  <si>
    <t>15,656 (6,159-41,342)</t>
  </si>
  <si>
    <t>30,258 (10,476-59,324)</t>
  </si>
  <si>
    <t>7,951 (4,497-19,325)</t>
  </si>
  <si>
    <t>40,778 (18,659-67,308)</t>
  </si>
  <si>
    <t>53,710 (34,389-85,461)</t>
  </si>
  <si>
    <t>13,284 (4,808-38,367)</t>
  </si>
  <si>
    <t>11,031 (4,844-26,495)</t>
  </si>
  <si>
    <t>13,763 (5,282-40,069)</t>
  </si>
  <si>
    <t>42,264 (17,516-71,427)</t>
  </si>
  <si>
    <t>40,353.48 ± 44,521.52</t>
  </si>
  <si>
    <t>63,758.34 ± 44,006.70</t>
  </si>
  <si>
    <t>29,442.98 ± 40,096.53</t>
  </si>
  <si>
    <t>42,728.17 ± 46,514.02</t>
  </si>
  <si>
    <t>17,229.28 ± 28,026.95</t>
  </si>
  <si>
    <t>46,632.59 ± 39,585.96</t>
  </si>
  <si>
    <t>67,009.82 ± 53,637.45</t>
  </si>
  <si>
    <t>29,509.74 ± 40,250.19</t>
  </si>
  <si>
    <t>22,801.77 ± 35,360.79</t>
  </si>
  <si>
    <t>27,223.34 ± 38,252.67</t>
  </si>
  <si>
    <t>56,388.40 ± 56,899.71</t>
  </si>
  <si>
    <t>26,841 (7,828-58,448)</t>
  </si>
  <si>
    <t>53,868 (34,565-81,174)</t>
  </si>
  <si>
    <t>14,194 (5,881-39,262)</t>
  </si>
  <si>
    <t>28,674 (10,532-59,381)</t>
  </si>
  <si>
    <t>7,373 (4,221-17,162)</t>
  </si>
  <si>
    <t>37,703 (17,382-64,913)</t>
  </si>
  <si>
    <t>51,507 (32,830-88,137)</t>
  </si>
  <si>
    <t>14,492 (5,064-39,754)</t>
  </si>
  <si>
    <t>9,966 (4,770-26,999)</t>
  </si>
  <si>
    <t>11,985 (4,643-34,449)</t>
  </si>
  <si>
    <t>46,367 (19,135-76,766)</t>
  </si>
  <si>
    <t>38,906.13 ± 43,909.82</t>
  </si>
  <si>
    <t>62,817.30 ± 46,278.45</t>
  </si>
  <si>
    <t>28,561.36 ± 36,101.62</t>
  </si>
  <si>
    <t>40,694.69 ± 48,618.96</t>
  </si>
  <si>
    <t>17,267.49 ± 28,250.47</t>
  </si>
  <si>
    <t>45,743.01 ± 41,808.70</t>
  </si>
  <si>
    <t>61,988.94 ± 43,710.82</t>
  </si>
  <si>
    <t>27,082.22 ± 37,381.26</t>
  </si>
  <si>
    <t>20,983.70 ± 29,255.48</t>
  </si>
  <si>
    <t>26,874.58 ± 40,654.37</t>
  </si>
  <si>
    <t>52,000.45 ± 47,108.50</t>
  </si>
  <si>
    <t>25,430 (7,446-55,579)</t>
  </si>
  <si>
    <t>51,659 (33,218-79,876)</t>
  </si>
  <si>
    <t>14,426 (5,835-38,088)</t>
  </si>
  <si>
    <t>27,538 (9,690-55,339)</t>
  </si>
  <si>
    <t>7,457 (4,341-16,790)</t>
  </si>
  <si>
    <t>35,834 (17,377-60,046)</t>
  </si>
  <si>
    <t>51,790 (33,409-78,700)</t>
  </si>
  <si>
    <t>12,523 (4,495-36,590)</t>
  </si>
  <si>
    <t>9,760 (4,623-23,106)</t>
  </si>
  <si>
    <t>11,718 (4,648-33,097)</t>
  </si>
  <si>
    <t>44,937 (18,038-72,119)</t>
  </si>
  <si>
    <t>37,250.56 ± 41,614.27</t>
  </si>
  <si>
    <t>61,444.41 ± 43,901.71</t>
  </si>
  <si>
    <t>28,044.18 ± 38,057.15</t>
  </si>
  <si>
    <t>37,261.25 ± 36,297.88</t>
  </si>
  <si>
    <t>14,609.97 ± 23,632.48</t>
  </si>
  <si>
    <t>44,643.12 ± 40,522.62</t>
  </si>
  <si>
    <t>62,411.77 ± 47,142.24</t>
  </si>
  <si>
    <t>26,464.42 ± 33,517.41</t>
  </si>
  <si>
    <t>19,878.00 ± 28,590.39</t>
  </si>
  <si>
    <t>24,016.08 ± 33,483.47</t>
  </si>
  <si>
    <t>52,283.71 ± 56,947.44</t>
  </si>
  <si>
    <t>23,806 (6,867-53,900)</t>
  </si>
  <si>
    <t>51,016 (32,219-80,296)</t>
  </si>
  <si>
    <t>13,352 (5,456-36,762)</t>
  </si>
  <si>
    <t>26,364 (9,591-56,572)</t>
  </si>
  <si>
    <t>6,293 (3,913-12,875)</t>
  </si>
  <si>
    <t>35,930 (14,882-60,021)</t>
  </si>
  <si>
    <t>50,823 (30,944-84,015)</t>
  </si>
  <si>
    <t>14,196 (5,202-35,439)</t>
  </si>
  <si>
    <t>8,620 (3,984-22,715)</t>
  </si>
  <si>
    <t>10,150 (4,336-30,821)</t>
  </si>
  <si>
    <t>39,610 (14,350-70,715)</t>
  </si>
  <si>
    <t>*Fractures were captured from January 1, 2015 to March 31, 2015, but were projected for the entire calendar year by multiplying by a factor of four</t>
  </si>
  <si>
    <t>Index year</t>
  </si>
  <si>
    <t>Index Fracture</t>
  </si>
  <si>
    <t>hip</t>
  </si>
  <si>
    <t>humerus</t>
  </si>
  <si>
    <t>vertebral</t>
  </si>
  <si>
    <t>wrist</t>
  </si>
  <si>
    <t>pelvis</t>
  </si>
  <si>
    <t>femur</t>
  </si>
  <si>
    <t>sternum</t>
  </si>
  <si>
    <t>radius</t>
  </si>
  <si>
    <t>other</t>
  </si>
  <si>
    <t>multiple</t>
  </si>
  <si>
    <t>all fractures</t>
  </si>
  <si>
    <t>*Other (tibia, fibula, knee)</t>
  </si>
  <si>
    <t>Version: 26Sept2019</t>
  </si>
  <si>
    <t>Table 4b. Health resource utilization cost of fracture patients with one or more fractures, by follow-up time periods and index fracture type</t>
  </si>
  <si>
    <t>Follow-up period</t>
  </si>
  <si>
    <t>Total costs ($) per person-year</t>
  </si>
  <si>
    <t>1 Fracture (index fracture only)</t>
  </si>
  <si>
    <t>First fracture to end of follow-up</t>
  </si>
  <si>
    <t>N=95,147</t>
  </si>
  <si>
    <t>N=26,588</t>
  </si>
  <si>
    <t>N=10,730</t>
  </si>
  <si>
    <t>N=5,946</t>
  </si>
  <si>
    <t>N=14,699</t>
  </si>
  <si>
    <t>N=6,553</t>
  </si>
  <si>
    <t>N=2,521</t>
  </si>
  <si>
    <t>N=11,841</t>
  </si>
  <si>
    <t>N=3,854</t>
  </si>
  <si>
    <t>N=9,432</t>
  </si>
  <si>
    <t>N=2,983</t>
  </si>
  <si>
    <t>92,017.47 ± 231,114.23</t>
  </si>
  <si>
    <t>173,749.96 ± 320,806.83</t>
  </si>
  <si>
    <t>51,863.75 ± 135,160.55</t>
  </si>
  <si>
    <t>93,257.64 ± 218,664.58</t>
  </si>
  <si>
    <t>22,097.50 ± 68,065.89</t>
  </si>
  <si>
    <t>92,900.93 ± 181,240.94</t>
  </si>
  <si>
    <t>149,216.27 ± 291,611.89</t>
  </si>
  <si>
    <t>69,918.18 ± 213,974.74</t>
  </si>
  <si>
    <t>30,936.65 ± 91,568.51</t>
  </si>
  <si>
    <t>37,438.68 ± 108,192.95</t>
  </si>
  <si>
    <t>139,442.01 ± 344,734.01</t>
  </si>
  <si>
    <t>22,348 (6,629-67,049)</t>
  </si>
  <si>
    <t>60,505 (23,105-148,392)</t>
  </si>
  <si>
    <t>13,200 (4,831-48,134)</t>
  </si>
  <si>
    <t>33,199 (9,877-78,214)</t>
  </si>
  <si>
    <t>5,932 (2,993-17,640)</t>
  </si>
  <si>
    <t>39,233 (13,024-78,722)</t>
  </si>
  <si>
    <t>49,196 (17,387-116,094)</t>
  </si>
  <si>
    <t>15,874 (5,253-52,693)</t>
  </si>
  <si>
    <t>7,944 (3,670-25,693)</t>
  </si>
  <si>
    <t>8,628 (3,853-30,552)</t>
  </si>
  <si>
    <t>39,461 (13,206-94,480)</t>
  </si>
  <si>
    <t>2 Fractures</t>
  </si>
  <si>
    <t>First fracture to second fracture</t>
  </si>
  <si>
    <t>N=16,432</t>
  </si>
  <si>
    <t>N=4,074</t>
  </si>
  <si>
    <t>N=1,976</t>
  </si>
  <si>
    <t>N=1,361</t>
  </si>
  <si>
    <t>N=2,519</t>
  </si>
  <si>
    <t>N=1,384</t>
  </si>
  <si>
    <t>N=383</t>
  </si>
  <si>
    <t>N=2,168</t>
  </si>
  <si>
    <t>N=783</t>
  </si>
  <si>
    <t>N=1,206</t>
  </si>
  <si>
    <t>N=578</t>
  </si>
  <si>
    <t>51,486.48 ± 110,890.54</t>
  </si>
  <si>
    <t>73,732.80 ± 90,155.09</t>
  </si>
  <si>
    <t>47,383.82 ± 221,750.90</t>
  </si>
  <si>
    <t>50,111.21 ± 74,721.27</t>
  </si>
  <si>
    <t>30,130.60 ± 75,722.87</t>
  </si>
  <si>
    <t>61,264.20 ± 90,782.64</t>
  </si>
  <si>
    <t>87,521.75 ± 145,507.31</t>
  </si>
  <si>
    <t>35,243.72 ± 60,708.21</t>
  </si>
  <si>
    <t>48,065.24 ± 112,298.94</t>
  </si>
  <si>
    <t>36,661.44 ± 66,435.16</t>
  </si>
  <si>
    <t>53,217.28 ± 69,500.72</t>
  </si>
  <si>
    <t>25,915 (10,022-59,607)</t>
  </si>
  <si>
    <t>47,631 (24,610-86,140)</t>
  </si>
  <si>
    <t>19,288 (8,020-48,444)</t>
  </si>
  <si>
    <t>28,051 (10,623-59,670)</t>
  </si>
  <si>
    <t>11,274 (5,316-29,422)</t>
  </si>
  <si>
    <t>35,994 (16,237-68,472)</t>
  </si>
  <si>
    <t>47,880 (23,634-95,602)</t>
  </si>
  <si>
    <t>15,999 (6,543-40,955)</t>
  </si>
  <si>
    <t>15,347 (6,084-47,544)</t>
  </si>
  <si>
    <t>14,952 (6,316-42,434)</t>
  </si>
  <si>
    <t>32,337 (15,006-70,144)</t>
  </si>
  <si>
    <t>Second fracture to end of follow-up</t>
  </si>
  <si>
    <t>108,246.42 ± 215,220.15</t>
  </si>
  <si>
    <t>120,946.46 ± 224,672.95</t>
  </si>
  <si>
    <t>103,867.85 ± 209,746.12</t>
  </si>
  <si>
    <t>141,062.29 ± 268,158.94</t>
  </si>
  <si>
    <t>79,416.45 ± 186,159.30</t>
  </si>
  <si>
    <t>123,547.11 ± 219,849.83</t>
  </si>
  <si>
    <t>113,774.60 ± 245,817.48</t>
  </si>
  <si>
    <t>117,730.07 ± 230,768.83</t>
  </si>
  <si>
    <t>79,078.16 ± 184,789.60</t>
  </si>
  <si>
    <t>82,580.28 ± 159,902.05</t>
  </si>
  <si>
    <t>99,322.30 ± 158,027.40</t>
  </si>
  <si>
    <t>48,385 (15,545-92,126)</t>
  </si>
  <si>
    <t>57,879 (25,898-101,886)</t>
  </si>
  <si>
    <t>45,052 (14,177-86,551)</t>
  </si>
  <si>
    <t>58,350 (25,188-116,691)</t>
  </si>
  <si>
    <t>27,273 (7,755-68,706)</t>
  </si>
  <si>
    <t>56,314 (22,866-107,687)</t>
  </si>
  <si>
    <t>48,484 (18,022-84,962)</t>
  </si>
  <si>
    <t>49,432 (15,891-104,154)</t>
  </si>
  <si>
    <t>21,111 (6,397-66,092)</t>
  </si>
  <si>
    <t>32,031 (9,401-80,899)</t>
  </si>
  <si>
    <t>55,070 (18,889-96,670)</t>
  </si>
  <si>
    <t>3+ Fractures</t>
  </si>
  <si>
    <t>N=4,197</t>
  </si>
  <si>
    <t>N=951</t>
  </si>
  <si>
    <t>N=531</t>
  </si>
  <si>
    <t>N=414</t>
  </si>
  <si>
    <t>N=641</t>
  </si>
  <si>
    <t>N=391</t>
  </si>
  <si>
    <t>N=98</t>
  </si>
  <si>
    <t>N=550</t>
  </si>
  <si>
    <t>N=191</t>
  </si>
  <si>
    <t>N=256</t>
  </si>
  <si>
    <t>55,688.74 ± 89,212.30</t>
  </si>
  <si>
    <t>81,301.72 ± 92,969.81</t>
  </si>
  <si>
    <t>45,141.96 ± 72,867.36</t>
  </si>
  <si>
    <t>45,995.40 ± 63,796.69</t>
  </si>
  <si>
    <t>33,280.30 ± 60,550.85</t>
  </si>
  <si>
    <t>65,441.03 ± 86,874.35</t>
  </si>
  <si>
    <t>87,410.72 ± 77,539.18</t>
  </si>
  <si>
    <t>37,119.65 ± 121,170.88</t>
  </si>
  <si>
    <t>61,034.56 ± 103,586.13</t>
  </si>
  <si>
    <t>53,733.66 ± 83,781.70</t>
  </si>
  <si>
    <t>69,423.30 ± 93,679.61</t>
  </si>
  <si>
    <t>27,713 (11,551-63,232)</t>
  </si>
  <si>
    <t>50,488 (27,370-98,281)</t>
  </si>
  <si>
    <t>20,840 (9,054-51,102)</t>
  </si>
  <si>
    <t>26,891 (10,889-55,043)</t>
  </si>
  <si>
    <t>13,464 (6,472-33,830)</t>
  </si>
  <si>
    <t>36,433 (17,276-77,075)</t>
  </si>
  <si>
    <t>57,437 (30,981-127,892)</t>
  </si>
  <si>
    <t>15,875 (7,096-36,753)</t>
  </si>
  <si>
    <t>23,144 (9,298-61,733)</t>
  </si>
  <si>
    <t>20,501 (7,603-61,571)</t>
  </si>
  <si>
    <t>39,784 (17,309-78,599)</t>
  </si>
  <si>
    <t>Second fracture to third fracture</t>
  </si>
  <si>
    <t>84,570.07 ± 139,326.77</t>
  </si>
  <si>
    <t>90,647.92 ± 148,156.78</t>
  </si>
  <si>
    <t>82,646.01 ± 117,274.48</t>
  </si>
  <si>
    <t>99,200.04 ± 205,002.33</t>
  </si>
  <si>
    <t>82,658.94 ± 145,642.74</t>
  </si>
  <si>
    <t>93,915.57 ± 135,370.36</t>
  </si>
  <si>
    <t>85,063.61 ± 126,434.34</t>
  </si>
  <si>
    <t>74,974.58 ± 105,896.06</t>
  </si>
  <si>
    <t>55,566.72 ± 66,738.40</t>
  </si>
  <si>
    <t>78,085.95 ± 125,332.08</t>
  </si>
  <si>
    <t>80,432.62 ± 110,835.73</t>
  </si>
  <si>
    <t>43,844 (17,454-86,885)</t>
  </si>
  <si>
    <t>47,405 (19,375-95,509)</t>
  </si>
  <si>
    <t>41,930 (16,900-87,132)</t>
  </si>
  <si>
    <t>46,918 (19,689-96,345)</t>
  </si>
  <si>
    <t>35,595 (14,066-79,641)</t>
  </si>
  <si>
    <t>54,444 (24,526-95,768)</t>
  </si>
  <si>
    <t>49,145 (30,009-88,701)</t>
  </si>
  <si>
    <t>42,499 (15,243-85,813)</t>
  </si>
  <si>
    <t>33,309 (14,365-71,180)</t>
  </si>
  <si>
    <t>36,301 (16,436-74,258)</t>
  </si>
  <si>
    <t>52,246 (18,328-84,545)</t>
  </si>
  <si>
    <t xml:space="preserve">Third fracture to end of follow-up </t>
  </si>
  <si>
    <t>127,776.68 ± 269,733.97</t>
  </si>
  <si>
    <t>124,592.49 ± 221,443.34</t>
  </si>
  <si>
    <t>142,545.83 ± 407,886.21</t>
  </si>
  <si>
    <t>135,700.70 ± 251,849.03</t>
  </si>
  <si>
    <t>108,492.72 ± 204,837.70</t>
  </si>
  <si>
    <t>144,147.10 ± 317,157.15</t>
  </si>
  <si>
    <t>172,422.49 ± 346,399.85</t>
  </si>
  <si>
    <t>126,927.81 ± 226,806.01</t>
  </si>
  <si>
    <t>124,591.96 ± 272,627.32</t>
  </si>
  <si>
    <t>112,039.96 ± 205,442.85</t>
  </si>
  <si>
    <t>119,834.14 ± 271,892.28</t>
  </si>
  <si>
    <t>58,875 (28,308-112,764)</t>
  </si>
  <si>
    <t>60,702 (32,660-115,614)</t>
  </si>
  <si>
    <t>58,061 (29,257-113,190)</t>
  </si>
  <si>
    <t>62,350 (34,334-114,104)</t>
  </si>
  <si>
    <t>53,638 (21,050-98,489)</t>
  </si>
  <si>
    <t>65,338 (35,081-124,429)</t>
  </si>
  <si>
    <t>63,241 (30,311-134,803)</t>
  </si>
  <si>
    <t>60,025 (30,394-118,457)</t>
  </si>
  <si>
    <t>46,485 (18,420-94,218)</t>
  </si>
  <si>
    <t>52,427 (21,946-95,311)</t>
  </si>
  <si>
    <t>58,519 (29,464-95,956)</t>
  </si>
  <si>
    <t>*End of follow-up is either death or end of study period (March 31, 2017)</t>
  </si>
  <si>
    <t>Version: 09Oct2018</t>
  </si>
  <si>
    <t>Mean follow-up time (days) by index fracture type</t>
  </si>
  <si>
    <t>other*</t>
  </si>
  <si>
    <t>Third fracture to end of follow-up</t>
  </si>
  <si>
    <t>Version: 26Nov2018</t>
  </si>
  <si>
    <t>Table 5. Mean annual cost by year since index fracture, by number of comorbidities</t>
  </si>
  <si>
    <t>Index fracture type</t>
  </si>
  <si>
    <t>Number of comorbidities*</t>
  </si>
  <si>
    <t>Patients included</t>
  </si>
  <si>
    <t>Cost ($)</t>
  </si>
  <si>
    <t>Year since index fracture</t>
  </si>
  <si>
    <t>Year 1</t>
  </si>
  <si>
    <t>Year 2</t>
  </si>
  <si>
    <t>Year 3</t>
  </si>
  <si>
    <t>Year 4</t>
  </si>
  <si>
    <t>Year 5</t>
  </si>
  <si>
    <t>All patients</t>
  </si>
  <si>
    <t>N=1,474</t>
  </si>
  <si>
    <t>N=1,137</t>
  </si>
  <si>
    <t>N=787</t>
  </si>
  <si>
    <t>N=450</t>
  </si>
  <si>
    <t>51,630.37 ± 44,847.40</t>
  </si>
  <si>
    <t>13,026.39 ± 25,122.02</t>
  </si>
  <si>
    <t>11,905.38 ± 20,740.42</t>
  </si>
  <si>
    <t>11,867.40 ± 23,210.43</t>
  </si>
  <si>
    <t>11,006.17 ± 19,212.82</t>
  </si>
  <si>
    <t>Median (Q1-Q3)</t>
  </si>
  <si>
    <t>38,773 (24,578-60,113)</t>
  </si>
  <si>
    <t>2,454 (630-12,505)</t>
  </si>
  <si>
    <t>2,217 (311-11,976)</t>
  </si>
  <si>
    <t>1,565 (0-10,743)</t>
  </si>
  <si>
    <t>1,371 (0-13,785)</t>
  </si>
  <si>
    <t>Patients who incurred cost</t>
  </si>
  <si>
    <t>N=1,248</t>
  </si>
  <si>
    <t>N=896</t>
  </si>
  <si>
    <t>N=571</t>
  </si>
  <si>
    <t>N=317</t>
  </si>
  <si>
    <t>15,385.33 ± 26,630.32</t>
  </si>
  <si>
    <t>15,107.61 ± 22,306.17</t>
  </si>
  <si>
    <t>16,356.64 ± 25,871.11</t>
  </si>
  <si>
    <t>15,623.91 ± 21,263.11</t>
  </si>
  <si>
    <t>3,399 (1,355-17,023)</t>
  </si>
  <si>
    <t>4,146 (1,285-20,348)</t>
  </si>
  <si>
    <t>3,523 (1,208-23,427)</t>
  </si>
  <si>
    <t>4,109 (1,188-23,517)</t>
  </si>
  <si>
    <t>N=5,012</t>
  </si>
  <si>
    <t>N=3,849</t>
  </si>
  <si>
    <t>N=2,556</t>
  </si>
  <si>
    <t>N=1,378</t>
  </si>
  <si>
    <t>56,217.98 ± 40,500.03</t>
  </si>
  <si>
    <t>16,440.89 ± 26,775.07</t>
  </si>
  <si>
    <t>14,533.70 ± 24,265.17</t>
  </si>
  <si>
    <t>13,671.61 ± 24,746.51</t>
  </si>
  <si>
    <t>12,562.41 ± 24,098.21</t>
  </si>
  <si>
    <t>45,033 (30,654-70,558)</t>
  </si>
  <si>
    <t>4,413 (1,143-21,867)</t>
  </si>
  <si>
    <t>3,373 (349-18,191)</t>
  </si>
  <si>
    <t>2,357 (0-15,377)</t>
  </si>
  <si>
    <t>1,627 (0-13,262)</t>
  </si>
  <si>
    <t>N=4,169</t>
  </si>
  <si>
    <t>N=2,924</t>
  </si>
  <si>
    <t>N=1,712</t>
  </si>
  <si>
    <t>N=839</t>
  </si>
  <si>
    <t>19,765.35 ± 28,216.61</t>
  </si>
  <si>
    <t>19,131.40 ± 26,213.29</t>
  </si>
  <si>
    <t>20,411.59 ± 27,871.39</t>
  </si>
  <si>
    <t>20,632.90 ± 28,062.92</t>
  </si>
  <si>
    <t>6,975 (2,369-29,371)</t>
  </si>
  <si>
    <t>6,534 (2,377-29,663)</t>
  </si>
  <si>
    <t>7,742 (2,340-31,708)</t>
  </si>
  <si>
    <t>7,324 (2,210-33,668)</t>
  </si>
  <si>
    <t>N=7,773</t>
  </si>
  <si>
    <t>N=5,883</t>
  </si>
  <si>
    <t>N=4,003</t>
  </si>
  <si>
    <t>N=2,214</t>
  </si>
  <si>
    <t>61,602.20 ± 43,464.04</t>
  </si>
  <si>
    <t>20,692.33 ± 30,936.28</t>
  </si>
  <si>
    <t>18,593.28 ± 28,510.08</t>
  </si>
  <si>
    <t>15,434.45 ± 26,025.20</t>
  </si>
  <si>
    <t>12,993.26 ± 23,888.19</t>
  </si>
  <si>
    <t>51,289 (34,205-78,494)</t>
  </si>
  <si>
    <t>6,463 (911-34,598)</t>
  </si>
  <si>
    <t>4,613 (0-31,045)</t>
  </si>
  <si>
    <t>2,626 (0-23,251)</t>
  </si>
  <si>
    <t>0 (0-15,153)</t>
  </si>
  <si>
    <t>N=6,021</t>
  </si>
  <si>
    <t>N=4,084</t>
  </si>
  <si>
    <t>N=2,382</t>
  </si>
  <si>
    <t>N=1,102</t>
  </si>
  <si>
    <t>26,713.42 ± 32,782.83</t>
  </si>
  <si>
    <t>26,783.61 ± 30,847.06</t>
  </si>
  <si>
    <t>25,937.91 ± 29,425.78</t>
  </si>
  <si>
    <t>26,104.43 ± 28,362.34</t>
  </si>
  <si>
    <t>14,265 (4,126-45,703)</t>
  </si>
  <si>
    <t>14,769 (4,038-46,254)</t>
  </si>
  <si>
    <t>14,988 (3,948-45,884)</t>
  </si>
  <si>
    <t>15,506 (4,310-45,540)</t>
  </si>
  <si>
    <t>3+</t>
  </si>
  <si>
    <t>N=17,354</t>
  </si>
  <si>
    <t>N=13,074</t>
  </si>
  <si>
    <t>N=8,760</t>
  </si>
  <si>
    <t>N=4,830</t>
  </si>
  <si>
    <t>68,693.36 ± 48,018.62</t>
  </si>
  <si>
    <t>24,377.27 ± 34,910.86</t>
  </si>
  <si>
    <t>19,646.03 ± 31,929.87</t>
  </si>
  <si>
    <t>15,064.03 ± 28,612.26</t>
  </si>
  <si>
    <t>11,895.68 ± 26,405.14</t>
  </si>
  <si>
    <t>59,822 (37,142-86,417)</t>
  </si>
  <si>
    <t>8,585 (0-44,673)</t>
  </si>
  <si>
    <t>3,211 (0-34,626)</t>
  </si>
  <si>
    <t>0 (0-18,489)</t>
  </si>
  <si>
    <t>0 (0-8,052)</t>
  </si>
  <si>
    <t>N=11,782</t>
  </si>
  <si>
    <t>N=7,297</t>
  </si>
  <si>
    <t>N=3,921</t>
  </si>
  <si>
    <t>N=1,688</t>
  </si>
  <si>
    <t>35,905.89 ± 37,164.80</t>
  </si>
  <si>
    <t>35,199.70 ± 35,766.11</t>
  </si>
  <si>
    <t>33,654.91 ± 34,690.28</t>
  </si>
  <si>
    <t>34,038.01 ± 35,237.51</t>
  </si>
  <si>
    <t>27,755 (7,954-53,827)</t>
  </si>
  <si>
    <t>27,732 (7,506-53,016)</t>
  </si>
  <si>
    <t>25,438 (6,867-52,634)</t>
  </si>
  <si>
    <t>25,754 (6,669-52,319)</t>
  </si>
  <si>
    <t>N=1,052</t>
  </si>
  <si>
    <t>N=795</t>
  </si>
  <si>
    <t>N=542</t>
  </si>
  <si>
    <t>N=298</t>
  </si>
  <si>
    <t>15,216.52 ± 27,006.69</t>
  </si>
  <si>
    <t>7,888.33 ± 19,930.96</t>
  </si>
  <si>
    <t>7,828.56 ± 18,632.71</t>
  </si>
  <si>
    <t>7,972.18 ± 19,958.42</t>
  </si>
  <si>
    <t>7,686.48 ± 17,176.31</t>
  </si>
  <si>
    <t>5,822 (2,991-15,477)</t>
  </si>
  <si>
    <t>1,677 (666-4,741)</t>
  </si>
  <si>
    <t>1,597 (588-4,838)</t>
  </si>
  <si>
    <t>1,473 (506-5,102)</t>
  </si>
  <si>
    <t>1,335 (362-4,881)</t>
  </si>
  <si>
    <t>N=975</t>
  </si>
  <si>
    <t>N=718</t>
  </si>
  <si>
    <t>N=458</t>
  </si>
  <si>
    <t>N=241</t>
  </si>
  <si>
    <t>8,511.31 ± 20,575.22</t>
  </si>
  <si>
    <t>8,668.11 ± 19,420.98</t>
  </si>
  <si>
    <t>9,434.32 ± 21,394.66</t>
  </si>
  <si>
    <t>9,504.44 ± 18,647.88</t>
  </si>
  <si>
    <t>1,895 (794-5,152)</t>
  </si>
  <si>
    <t>1,944 (832-5,436)</t>
  </si>
  <si>
    <t>2,103 (911-7,378)</t>
  </si>
  <si>
    <t>2,036 (815-7,593)</t>
  </si>
  <si>
    <t>N=2,737</t>
  </si>
  <si>
    <t>N=2,129</t>
  </si>
  <si>
    <t>N=1,379</t>
  </si>
  <si>
    <t>N=753</t>
  </si>
  <si>
    <t>19,832.85 ± 29,397.31</t>
  </si>
  <si>
    <t>10,838.94 ± 20,586.72</t>
  </si>
  <si>
    <t>10,079.28 ± 19,972.02</t>
  </si>
  <si>
    <t>10,581.60 ± 25,578.55</t>
  </si>
  <si>
    <t>10,373.31 ± 18,222.30</t>
  </si>
  <si>
    <t>8,482 (4,146-22,591)</t>
  </si>
  <si>
    <t>3,034 (1,292-8,969)</t>
  </si>
  <si>
    <t>2,919 (1,110-8,371)</t>
  </si>
  <si>
    <t>2,864 (1,009-8,913)</t>
  </si>
  <si>
    <t>2,666 (943-9,417)</t>
  </si>
  <si>
    <t>N=2,589</t>
  </si>
  <si>
    <t>N=1,931</t>
  </si>
  <si>
    <t>N=1,193</t>
  </si>
  <si>
    <t>N=628</t>
  </si>
  <si>
    <t>11,458.54 ± 20,998.74</t>
  </si>
  <si>
    <t>11,112.78 ± 20,695.70</t>
  </si>
  <si>
    <t>12,231.37 ± 27,132.22</t>
  </si>
  <si>
    <t>12,438.06 ± 19,301.00</t>
  </si>
  <si>
    <t>3,297 (1,527-10,115)</t>
  </si>
  <si>
    <t>3,347 (1,517-10,112)</t>
  </si>
  <si>
    <t>3,585 (1,666-11,339)</t>
  </si>
  <si>
    <t>3,882 (1,646-13,395)</t>
  </si>
  <si>
    <t>N=3,366</t>
  </si>
  <si>
    <t>N=2,518</t>
  </si>
  <si>
    <t>N=1,676</t>
  </si>
  <si>
    <t>N=939</t>
  </si>
  <si>
    <t>26,167.93 ± 33,937.94</t>
  </si>
  <si>
    <t>15,188.44 ± 24,896.12</t>
  </si>
  <si>
    <t>15,115.45 ± 24,840.75</t>
  </si>
  <si>
    <t>14,663.90 ± 25,631.06</t>
  </si>
  <si>
    <t>13,308.32 ± 25,888.91</t>
  </si>
  <si>
    <t>12,808 (5,595-33,277)</t>
  </si>
  <si>
    <t>4,681 (1,838-17,047)</t>
  </si>
  <si>
    <t>4,231 (1,449-17,327)</t>
  </si>
  <si>
    <t>3,608 (795-17,017)</t>
  </si>
  <si>
    <t>2,876 (0-13,020)</t>
  </si>
  <si>
    <t>N=3,064</t>
  </si>
  <si>
    <t>N=2,131</t>
  </si>
  <si>
    <t>N=1,308</t>
  </si>
  <si>
    <t>N=652</t>
  </si>
  <si>
    <t>16,685.48 ± 25,611.35</t>
  </si>
  <si>
    <t>17,860.48 ± 26,079.23</t>
  </si>
  <si>
    <t>18,789.53 ± 27,646.79</t>
  </si>
  <si>
    <t>19,166.42 ± 29,210.68</t>
  </si>
  <si>
    <t>5,579 (2,441-20,165)</t>
  </si>
  <si>
    <t>5,909 (2,535-22,407)</t>
  </si>
  <si>
    <t>5,787 (2,480-25,110)</t>
  </si>
  <si>
    <t>6,117 (2,579-25,551)</t>
  </si>
  <si>
    <t>N=6,082</t>
  </si>
  <si>
    <t>N=4,620</t>
  </si>
  <si>
    <t>N=3,060</t>
  </si>
  <si>
    <t>N=1,713</t>
  </si>
  <si>
    <t>38,481.25 ± 43,271.86</t>
  </si>
  <si>
    <t>22,724.78 ± 33,960.45</t>
  </si>
  <si>
    <t>20,691.64 ± 35,437.75</t>
  </si>
  <si>
    <t>18,594.03 ± 34,164.52</t>
  </si>
  <si>
    <t>15,869.57 ± 32,455.85</t>
  </si>
  <si>
    <t>24,138 (9,810-53,226)</t>
  </si>
  <si>
    <t>8,700 (2,342-32,413)</t>
  </si>
  <si>
    <t>6,121 (0-28,352)</t>
  </si>
  <si>
    <t>4,237 (0-23,396)</t>
  </si>
  <si>
    <t>2,366 (0-18,132)</t>
  </si>
  <si>
    <t>N=5,057</t>
  </si>
  <si>
    <t>N=3,384</t>
  </si>
  <si>
    <t>N=1,954</t>
  </si>
  <si>
    <t>N=957</t>
  </si>
  <si>
    <t>27,330.85 ± 35,513.52</t>
  </si>
  <si>
    <t>28,249.22 ± 38,744.05</t>
  </si>
  <si>
    <t>29,118.60 ± 39,007.69</t>
  </si>
  <si>
    <t>28,406.03 ± 39,114.04</t>
  </si>
  <si>
    <t>13,161 (4,764-41,377)</t>
  </si>
  <si>
    <t>14,326 (4,699-42,534)</t>
  </si>
  <si>
    <t>13,887 (4,876-44,007)</t>
  </si>
  <si>
    <t>14,094 (4,890-44,836)</t>
  </si>
  <si>
    <t>N=330</t>
  </si>
  <si>
    <t>N=230</t>
  </si>
  <si>
    <t>N=147</t>
  </si>
  <si>
    <t>N=75</t>
  </si>
  <si>
    <t>24,018.04 ± 34,666.41</t>
  </si>
  <si>
    <t>10,755.97 ± 20,474.27</t>
  </si>
  <si>
    <t>12,257.18 ± 23,155.29</t>
  </si>
  <si>
    <t>13,456.67 ± 25,591.63</t>
  </si>
  <si>
    <t>15,073.61 ± 33,257.88</t>
  </si>
  <si>
    <t>8,826 (3,063-29,136)</t>
  </si>
  <si>
    <t>2,381 (913-9,676)</t>
  </si>
  <si>
    <t>2,536 (874-12,735)</t>
  </si>
  <si>
    <t>2,555 (811-13,183)</t>
  </si>
  <si>
    <t>2,407 (799-11,661)</t>
  </si>
  <si>
    <t>N=299</t>
  </si>
  <si>
    <t>N=199</t>
  </si>
  <si>
    <t>N=125</t>
  </si>
  <si>
    <t>N=65</t>
  </si>
  <si>
    <t>11,871.13 ± 21,201.90</t>
  </si>
  <si>
    <t>14,166.59 ± 24,350.08</t>
  </si>
  <si>
    <t>15,825.05 ± 27,080.39</t>
  </si>
  <si>
    <t>17,392.63 ± 35,184.49</t>
  </si>
  <si>
    <t>2,842 (1,250-11,297)</t>
  </si>
  <si>
    <t>3,619 (1,427-16,420)</t>
  </si>
  <si>
    <t>4,058 (1,761-19,098)</t>
  </si>
  <si>
    <t>2,851 (1,483-14,216)</t>
  </si>
  <si>
    <t>N=1,343</t>
  </si>
  <si>
    <t>N=1,022</t>
  </si>
  <si>
    <t>N=715</t>
  </si>
  <si>
    <t>N=388</t>
  </si>
  <si>
    <t>32,938.51 ± 43,996.30</t>
  </si>
  <si>
    <t>15,164.96 ± 26,987.08</t>
  </si>
  <si>
    <t>15,707.52 ± 27,190.14</t>
  </si>
  <si>
    <t>15,088.21 ± 26,008.42</t>
  </si>
  <si>
    <t>15,581.44 ± 31,308.57</t>
  </si>
  <si>
    <t>17,276 (5,705-44,225)</t>
  </si>
  <si>
    <t>4,462 (1,384-18,287)</t>
  </si>
  <si>
    <t>3,750 (860-19,521)</t>
  </si>
  <si>
    <t>3,299 (0-16,587)</t>
  </si>
  <si>
    <t>3,385 (0-15,492)</t>
  </si>
  <si>
    <t>N=1,152</t>
  </si>
  <si>
    <t>N=805</t>
  </si>
  <si>
    <t>N=512</t>
  </si>
  <si>
    <t>N=258</t>
  </si>
  <si>
    <t>17,679.29 ± 28,366.68</t>
  </si>
  <si>
    <t>19,941.72 ± 29,228.41</t>
  </si>
  <si>
    <t>21,070.45 ± 28,615.81</t>
  </si>
  <si>
    <t>23,432.55 ± 35,935.68</t>
  </si>
  <si>
    <t>6,030 (2,322-23,440)</t>
  </si>
  <si>
    <t>6,248 (2,587-29,675)</t>
  </si>
  <si>
    <t>7,312 (2,592-34,484)</t>
  </si>
  <si>
    <t>8,336 (3,390-36,796)</t>
  </si>
  <si>
    <t>N=1,870</t>
  </si>
  <si>
    <t>N=1,411</t>
  </si>
  <si>
    <t>N=903</t>
  </si>
  <si>
    <t>N=485</t>
  </si>
  <si>
    <t>39,489.23 ± 44,847.03</t>
  </si>
  <si>
    <t>19,912.31 ± 32,503.06</t>
  </si>
  <si>
    <t>18,193.69 ± 28,731.49</t>
  </si>
  <si>
    <t>17,026.36 ± 27,606.05</t>
  </si>
  <si>
    <t>13,678.51 ± 24,607.48</t>
  </si>
  <si>
    <t>25,069 (8,353-53,671)</t>
  </si>
  <si>
    <t>6,667 (1,824-28,547)</t>
  </si>
  <si>
    <t>5,043 (0-26,435)</t>
  </si>
  <si>
    <t>3,334 (0-23,543)</t>
  </si>
  <si>
    <t>1,848 (0-17,625)</t>
  </si>
  <si>
    <t>N=1,546</t>
  </si>
  <si>
    <t>N=1,038</t>
  </si>
  <si>
    <t>N=585</t>
  </si>
  <si>
    <t>N=267</t>
  </si>
  <si>
    <t>24,085.40 ± 34,313.55</t>
  </si>
  <si>
    <t>24,731.51 ± 30,993.18</t>
  </si>
  <si>
    <t>26,281.71 ± 30,551.70</t>
  </si>
  <si>
    <t>24,846.73 ± 28,692.35</t>
  </si>
  <si>
    <t>10,236 (3,838-35,676)</t>
  </si>
  <si>
    <t>11,371 (3,578-39,741)</t>
  </si>
  <si>
    <t>12,157 (3,820-45,693)</t>
  </si>
  <si>
    <t>13,612 (3,725-41,415)</t>
  </si>
  <si>
    <t>N=4,178</t>
  </si>
  <si>
    <t>N=3,142</t>
  </si>
  <si>
    <t>N=2,122</t>
  </si>
  <si>
    <t>N=1,124</t>
  </si>
  <si>
    <t>47,699.64 ± 51,768.09</t>
  </si>
  <si>
    <t>24,803.08 ± 35,493.56</t>
  </si>
  <si>
    <t>21,493.38 ± 33,496.41</t>
  </si>
  <si>
    <t>17,701.00 ± 29,949.42</t>
  </si>
  <si>
    <t>16,515.71 ± 34,871.34</t>
  </si>
  <si>
    <t>35,393 (15,143-64,174)</t>
  </si>
  <si>
    <t>10,167 (1,355-40,179)</t>
  </si>
  <si>
    <t>6,293 (0-34,173)</t>
  </si>
  <si>
    <t>3,008 (0-26,495)</t>
  </si>
  <si>
    <t>0 (0-21,226)</t>
  </si>
  <si>
    <t>N=3,214</t>
  </si>
  <si>
    <t>N=2,081</t>
  </si>
  <si>
    <t>N=1,182</t>
  </si>
  <si>
    <t>N=534</t>
  </si>
  <si>
    <t>32,242.47 ± 37,387.58</t>
  </si>
  <si>
    <t>32,451.81 ± 36,586.21</t>
  </si>
  <si>
    <t>31,777.93 ± 34,105.44</t>
  </si>
  <si>
    <t>34,763.40 ± 43,892.16</t>
  </si>
  <si>
    <t>19,075 (6,531-49,437)</t>
  </si>
  <si>
    <t>20,184 (6,450-49,994)</t>
  </si>
  <si>
    <t>21,478 (6,420-49,961)</t>
  </si>
  <si>
    <t>23,731 (6,442-52,415)</t>
  </si>
  <si>
    <t>N=2,098</t>
  </si>
  <si>
    <t>N=1,631</t>
  </si>
  <si>
    <t>N=1,044</t>
  </si>
  <si>
    <t>7,852.48 ± 14,029.21</t>
  </si>
  <si>
    <t>4,640.60 ± 13,003.52</t>
  </si>
  <si>
    <t>4,658.81 ± 11,719.44</t>
  </si>
  <si>
    <t>5,601.86 ± 13,597.52</t>
  </si>
  <si>
    <t>5,638.84 ± 16,146.53</t>
  </si>
  <si>
    <t>4,250 (2,882-7,116)</t>
  </si>
  <si>
    <t>1,352 (631-3,099)</t>
  </si>
  <si>
    <t>1,432 (661-3,340)</t>
  </si>
  <si>
    <t>1,588 (705-3,464)</t>
  </si>
  <si>
    <t>1,483 (648-3,535)</t>
  </si>
  <si>
    <t>N=1,997</t>
  </si>
  <si>
    <t>N=1,529</t>
  </si>
  <si>
    <t>N=960</t>
  </si>
  <si>
    <t>N=519</t>
  </si>
  <si>
    <t>4,875.30 ± 13,285.45</t>
  </si>
  <si>
    <t>4,969.60 ± 12,040.27</t>
  </si>
  <si>
    <t>6,092.02 ± 14,074.74</t>
  </si>
  <si>
    <t>6,203.81 ± 16,833.61</t>
  </si>
  <si>
    <t>1,440 (706-3,245)</t>
  </si>
  <si>
    <t>1,575 (755-3,577)</t>
  </si>
  <si>
    <t>1,791 (876-3,751)</t>
  </si>
  <si>
    <t>1,659 (858-3,797)</t>
  </si>
  <si>
    <t>N=4,845</t>
  </si>
  <si>
    <t>N=3,705</t>
  </si>
  <si>
    <t>N=2,509</t>
  </si>
  <si>
    <t>N=1,403</t>
  </si>
  <si>
    <t>11,358.88 ± 19,236.18</t>
  </si>
  <si>
    <t>7,874.05 ± 17,704.75</t>
  </si>
  <si>
    <t>8,403.67 ± 17,985.09</t>
  </si>
  <si>
    <t>8,962.74 ± 18,075.85</t>
  </si>
  <si>
    <t>8,738.00 ± 19,668.60</t>
  </si>
  <si>
    <t>5,731 (3,604-10,401)</t>
  </si>
  <si>
    <t>2,370 (1,136-5,707)</t>
  </si>
  <si>
    <t>2,407 (1,070-6,161)</t>
  </si>
  <si>
    <t>2,542 (1,077-6,691)</t>
  </si>
  <si>
    <t>2,200 (946-5,935)</t>
  </si>
  <si>
    <t>N=4,721</t>
  </si>
  <si>
    <t>N=3,532</t>
  </si>
  <si>
    <t>N=2,323</t>
  </si>
  <si>
    <t>N=1,246</t>
  </si>
  <si>
    <t>8,080.87 ± 17,889.14</t>
  </si>
  <si>
    <t>8,815.29 ± 18,321.62</t>
  </si>
  <si>
    <t>9,680.38 ± 18,599.98</t>
  </si>
  <si>
    <t>9,839.01 ± 20,610.58</t>
  </si>
  <si>
    <t>2,468 (1,215-5,932)</t>
  </si>
  <si>
    <t>2,604 (1,236-6,713)</t>
  </si>
  <si>
    <t>2,781 (1,339-7,658)</t>
  </si>
  <si>
    <t>2,709 (1,305-7,149)</t>
  </si>
  <si>
    <t>N=3,554</t>
  </si>
  <si>
    <t>N=2,366</t>
  </si>
  <si>
    <t>N=1,319</t>
  </si>
  <si>
    <t>16,282.42 ± 24,814.13</t>
  </si>
  <si>
    <t>11,896.15 ± 21,688.47</t>
  </si>
  <si>
    <t>11,866.33 ± 20,248.00</t>
  </si>
  <si>
    <t>12,694.84 ± 23,933.12</t>
  </si>
  <si>
    <t>13,038.91 ± 23,279.67</t>
  </si>
  <si>
    <t>7,402 (4,594-15,184)</t>
  </si>
  <si>
    <t>3,845 (1,818-10,704)</t>
  </si>
  <si>
    <t>3,841 (1,642-11,111)</t>
  </si>
  <si>
    <t>3,603 (1,416-11,653)</t>
  </si>
  <si>
    <t>3,501 (1,022-12,780)</t>
  </si>
  <si>
    <t>N=4,532</t>
  </si>
  <si>
    <t>N=3,268</t>
  </si>
  <si>
    <t>N=2,071</t>
  </si>
  <si>
    <t>N=1,084</t>
  </si>
  <si>
    <t>12,392.26 ± 21,996.86</t>
  </si>
  <si>
    <t>12,904.81 ± 20,795.83</t>
  </si>
  <si>
    <t>14,503.13 ± 25,063.63</t>
  </si>
  <si>
    <t>15,865.61 ± 24,792.14</t>
  </si>
  <si>
    <t>4,064 (1,995-11,566)</t>
  </si>
  <si>
    <t>4,390 (2,088-12,989)</t>
  </si>
  <si>
    <t>4,393 (2,067-14,729)</t>
  </si>
  <si>
    <t>5,083 (2,146-18,668)</t>
  </si>
  <si>
    <t>N=6,195</t>
  </si>
  <si>
    <t>N=4,695</t>
  </si>
  <si>
    <t>N=3,150</t>
  </si>
  <si>
    <t>N=1,739</t>
  </si>
  <si>
    <t>26,636.58 ± 34,505.91</t>
  </si>
  <si>
    <t>19,933.26 ± 30,531.12</t>
  </si>
  <si>
    <t>18,571.96 ± 29,459.24</t>
  </si>
  <si>
    <t>17,404.78 ± 30,049.62</t>
  </si>
  <si>
    <t>14,492.45 ± 26,665.93</t>
  </si>
  <si>
    <t>13,248 (6,681-36,171)</t>
  </si>
  <si>
    <t>7,232 (2,857-25,858)</t>
  </si>
  <si>
    <t>6,013 (1,875-24,042)</t>
  </si>
  <si>
    <t>4,939 (295-20,707)</t>
  </si>
  <si>
    <t>3,586 (0-16,060)</t>
  </si>
  <si>
    <t>N=5,616</t>
  </si>
  <si>
    <t>N=3,893</t>
  </si>
  <si>
    <t>N=2,371</t>
  </si>
  <si>
    <t>N=1,154</t>
  </si>
  <si>
    <t>21,988.35 ± 31,354.00</t>
  </si>
  <si>
    <t>22,397.98 ± 30,999.38</t>
  </si>
  <si>
    <t>23,123.18 ± 32,672.60</t>
  </si>
  <si>
    <t>21,839.15 ± 30,187.16</t>
  </si>
  <si>
    <t>8,585 (3,744-30,671)</t>
  </si>
  <si>
    <t>9,216 (3,667-32,227)</t>
  </si>
  <si>
    <t>9,280 (3,638-34,409)</t>
  </si>
  <si>
    <t>9,379 (3,700-31,215)</t>
  </si>
  <si>
    <t>N=352</t>
  </si>
  <si>
    <t>N=275</t>
  </si>
  <si>
    <t>N=185</t>
  </si>
  <si>
    <t>34,051.16 ± 36,436.75</t>
  </si>
  <si>
    <t>12,618.11 ± 23,151.45</t>
  </si>
  <si>
    <t>10,860.85 ± 18,917.79</t>
  </si>
  <si>
    <t>14,618.52 ± 28,793.13</t>
  </si>
  <si>
    <t>14,228.22 ± 22,513.90</t>
  </si>
  <si>
    <t>27,025 (7,211-44,117)</t>
  </si>
  <si>
    <t>2,566 (1,017-9,781)</t>
  </si>
  <si>
    <t>2,520 (878-9,723)</t>
  </si>
  <si>
    <t>3,110 (982-15,923)</t>
  </si>
  <si>
    <t>2,345 (0-20,015)</t>
  </si>
  <si>
    <t>N=314</t>
  </si>
  <si>
    <t>N=159</t>
  </si>
  <si>
    <t>N=73</t>
  </si>
  <si>
    <t>14,145.15 ± 24,070.58</t>
  </si>
  <si>
    <t>12,709.51 ± 19,886.26</t>
  </si>
  <si>
    <t>17,008.97 ± 30,406.46</t>
  </si>
  <si>
    <t>19,100.90 ± 24,259.21</t>
  </si>
  <si>
    <t>3,215 (1,365-12,533)</t>
  </si>
  <si>
    <t>3,332 (1,418-12,997)</t>
  </si>
  <si>
    <t>5,001 (1,475-22,278)</t>
  </si>
  <si>
    <t>5,352 (1,982-30,002)</t>
  </si>
  <si>
    <t>N=1,014</t>
  </si>
  <si>
    <t>N=647</t>
  </si>
  <si>
    <t>N=349</t>
  </si>
  <si>
    <t>36,326.44 ± 33,963.11</t>
  </si>
  <si>
    <t>14,609.78 ± 22,958.32</t>
  </si>
  <si>
    <t>14,011.10 ± 23,639.44</t>
  </si>
  <si>
    <t>12,620.03 ± 22,194.37</t>
  </si>
  <si>
    <t>13,366.78 ± 24,084.71</t>
  </si>
  <si>
    <t>28,880 (11,728-48,263)</t>
  </si>
  <si>
    <t>4,157 (1,378-16,959)</t>
  </si>
  <si>
    <t>3,494 (905-15,373)</t>
  </si>
  <si>
    <t>2,929 (238-12,861)</t>
  </si>
  <si>
    <t>2,166 (0-16,370)</t>
  </si>
  <si>
    <t>N=1,214</t>
  </si>
  <si>
    <t>N=829</t>
  </si>
  <si>
    <t>N=491</t>
  </si>
  <si>
    <t>N=236</t>
  </si>
  <si>
    <t>16,583.43 ± 23,782.15</t>
  </si>
  <si>
    <t>17,137.82 ± 25,100.42</t>
  </si>
  <si>
    <t>16,629.65 ± 24,137.10</t>
  </si>
  <si>
    <t>19,766.98 ± 27,054.59</t>
  </si>
  <si>
    <t>5,230 (2,166-22,497)</t>
  </si>
  <si>
    <t>5,301 (2,195-22,133)</t>
  </si>
  <si>
    <t>4,917 (2,087-20,621)</t>
  </si>
  <si>
    <t>5,493 (2,102-30,848)</t>
  </si>
  <si>
    <t>N=2,135</t>
  </si>
  <si>
    <t>N=1,589</t>
  </si>
  <si>
    <t>N=1,062</t>
  </si>
  <si>
    <t>N=580</t>
  </si>
  <si>
    <t>43,655.66 ± 36,907.71</t>
  </si>
  <si>
    <t>18,875.36 ± 27,143.51</t>
  </si>
  <si>
    <t>16,917.29 ± 26,216.68</t>
  </si>
  <si>
    <t>15,608.03 ± 26,725.22</t>
  </si>
  <si>
    <t>12,544.84 ± 22,051.48</t>
  </si>
  <si>
    <t>35,296 (16,854-58,855)</t>
  </si>
  <si>
    <t>6,180 (1,678-29,719)</t>
  </si>
  <si>
    <t>4,822 (0-23,090)</t>
  </si>
  <si>
    <t>3,120 (0-18,963)</t>
  </si>
  <si>
    <t>1,616 (0-14,293)</t>
  </si>
  <si>
    <t>N=1,769</t>
  </si>
  <si>
    <t>N=1,155</t>
  </si>
  <si>
    <t>N=673</t>
  </si>
  <si>
    <t>22,780.60 ± 28,289.17</t>
  </si>
  <si>
    <t>23,274.09 ± 28,244.02</t>
  </si>
  <si>
    <t>24,629.61 ± 30,085.86</t>
  </si>
  <si>
    <t>23,171.99 ± 25,543.67</t>
  </si>
  <si>
    <t>9,882 (3,514-37,772)</t>
  </si>
  <si>
    <t>10,758 (3,705-37,202)</t>
  </si>
  <si>
    <t>11,956 (3,793-40,907)</t>
  </si>
  <si>
    <t>10,294 (3,910-38,608)</t>
  </si>
  <si>
    <t>N=4,463</t>
  </si>
  <si>
    <t>N=3,332</t>
  </si>
  <si>
    <t>N=2,246</t>
  </si>
  <si>
    <t>N=1,215</t>
  </si>
  <si>
    <t>52,697.17 ± 43,159.66</t>
  </si>
  <si>
    <t>24,713.86 ± 34,865.52</t>
  </si>
  <si>
    <t>20,293.20 ± 31,647.58</t>
  </si>
  <si>
    <t>17,128.44 ± 32,952.60</t>
  </si>
  <si>
    <t>14,669.82 ± 28,617.17</t>
  </si>
  <si>
    <t>44,757 (21,613-70,451)</t>
  </si>
  <si>
    <t>9,688 (218-41,013)</t>
  </si>
  <si>
    <t>5,449 (0-33,382)</t>
  </si>
  <si>
    <t>1,150 (0-22,311)</t>
  </si>
  <si>
    <t>0 (0-18,073)</t>
  </si>
  <si>
    <t>N=2,101</t>
  </si>
  <si>
    <t>N=1,162</t>
  </si>
  <si>
    <t>N=539</t>
  </si>
  <si>
    <t>32,826.77 ± 36,720.22</t>
  </si>
  <si>
    <t>32,183.21 ± 34,725.19</t>
  </si>
  <si>
    <t>33,107.12 ± 39,626.59</t>
  </si>
  <si>
    <t>33,068.32 ± 35,191.05</t>
  </si>
  <si>
    <t>20,729 (6,428-50,582)</t>
  </si>
  <si>
    <t>22,027 (6,634-49,190)</t>
  </si>
  <si>
    <t>20,582 (6,204-50,191)</t>
  </si>
  <si>
    <t>23,355 (6,817-50,927)</t>
  </si>
  <si>
    <t>N=112</t>
  </si>
  <si>
    <t>N=92</t>
  </si>
  <si>
    <t>N=26</t>
  </si>
  <si>
    <t>39,944.90 ± 29,647.10</t>
  </si>
  <si>
    <t>12,019.20 ± 34,135.99</t>
  </si>
  <si>
    <t>7,601.38 ± 18,002.11</t>
  </si>
  <si>
    <t>8,860.93 ± 17,646.01</t>
  </si>
  <si>
    <t>7,180.42 ± 13,850.94</t>
  </si>
  <si>
    <t>34,104 (21,210-48,839)</t>
  </si>
  <si>
    <t>1,984 (720-4,939)</t>
  </si>
  <si>
    <t>1,832 (750-4,570)</t>
  </si>
  <si>
    <t>1,885 (601-4,679)</t>
  </si>
  <si>
    <t>1,599 (0-4,569)</t>
  </si>
  <si>
    <t>N=100</t>
  </si>
  <si>
    <t>N=80</t>
  </si>
  <si>
    <t>N=49</t>
  </si>
  <si>
    <t>N=17</t>
  </si>
  <si>
    <t>13,461.50 ± 35,873.37</t>
  </si>
  <si>
    <t>8,741.59 ± 19,058.05</t>
  </si>
  <si>
    <t>11,030.96 ± 19,099.50</t>
  </si>
  <si>
    <t>10,981.82 ± 15,981.48</t>
  </si>
  <si>
    <t>2,341 (876-6,971)</t>
  </si>
  <si>
    <t>2,418 (1,045-5,283)</t>
  </si>
  <si>
    <t>2,283 (1,132-8,772)</t>
  </si>
  <si>
    <t>2,955 (1,626-8,241)</t>
  </si>
  <si>
    <t>N=515</t>
  </si>
  <si>
    <t>N=405</t>
  </si>
  <si>
    <t>N=271</t>
  </si>
  <si>
    <t>N=142</t>
  </si>
  <si>
    <t>55,600.65 ± 41,375.76</t>
  </si>
  <si>
    <t>14,259.88 ± 25,479.82</t>
  </si>
  <si>
    <t>13,182.35 ± 22,404.54</t>
  </si>
  <si>
    <t>11,999.53 ± 23,398.48</t>
  </si>
  <si>
    <t>14,214.01 ± 31,481.53</t>
  </si>
  <si>
    <t>42,013 (30,033-69,271)</t>
  </si>
  <si>
    <t>3,635 (1,480-14,316)</t>
  </si>
  <si>
    <t>3,053 (972-14,326)</t>
  </si>
  <si>
    <t>2,834 (561-10,773)</t>
  </si>
  <si>
    <t>2,276 (0-13,528)</t>
  </si>
  <si>
    <t>N=452</t>
  </si>
  <si>
    <t>N=333</t>
  </si>
  <si>
    <t>N=208</t>
  </si>
  <si>
    <t>N=101</t>
  </si>
  <si>
    <t>16,247.43 ± 26,599.74</t>
  </si>
  <si>
    <t>16,032.59 ± 23,769.49</t>
  </si>
  <si>
    <t>15,634.00 ± 25,632.40</t>
  </si>
  <si>
    <t>19,984.05 ± 35,790.65</t>
  </si>
  <si>
    <t>4,715 (2,118-21,109)</t>
  </si>
  <si>
    <t>4,458 (1,802-20,356)</t>
  </si>
  <si>
    <t>5,023 (2,063-19,246)</t>
  </si>
  <si>
    <t>6,845 (2,020-20,486)</t>
  </si>
  <si>
    <t>N=613</t>
  </si>
  <si>
    <t>N=419</t>
  </si>
  <si>
    <t>N=225</t>
  </si>
  <si>
    <t>63,180.89 ± 48,409.68</t>
  </si>
  <si>
    <t>19,545.10 ± 32,762.66</t>
  </si>
  <si>
    <t>17,629.30 ± 30,974.14</t>
  </si>
  <si>
    <t>15,153.05 ± 26,611.40</t>
  </si>
  <si>
    <t>16,974.86 ± 30,793.87</t>
  </si>
  <si>
    <t>49,903 (33,660-78,554)</t>
  </si>
  <si>
    <t>5,799 (1,616-25,441)</t>
  </si>
  <si>
    <t>4,798 (765-22,750)</t>
  </si>
  <si>
    <t>3,207 (0-19,045)</t>
  </si>
  <si>
    <t>2,329 (0-26,329)</t>
  </si>
  <si>
    <t>N=663</t>
  </si>
  <si>
    <t>N=471</t>
  </si>
  <si>
    <t>N=280</t>
  </si>
  <si>
    <t>N=134</t>
  </si>
  <si>
    <t>23,819.67 ± 34,735.11</t>
  </si>
  <si>
    <t>22,944.28 ± 33,571.56</t>
  </si>
  <si>
    <t>22,675.46 ± 29,829.43</t>
  </si>
  <si>
    <t>28,502.56 ± 35,581.37</t>
  </si>
  <si>
    <t>8,907 (3,185-38,310)</t>
  </si>
  <si>
    <t>10,422 (3,172-30,589)</t>
  </si>
  <si>
    <t>8,923 (3,188-35,177)</t>
  </si>
  <si>
    <t>14,462 (3,365-47,018)</t>
  </si>
  <si>
    <t>N=1,567</t>
  </si>
  <si>
    <t>N=1,177</t>
  </si>
  <si>
    <t>N=800</t>
  </si>
  <si>
    <t>N=428</t>
  </si>
  <si>
    <t>74,150.31 ± 61,821.70</t>
  </si>
  <si>
    <t>25,090.48 ± 37,343.78</t>
  </si>
  <si>
    <t>20,385.84 ± 30,801.55</t>
  </si>
  <si>
    <t>17,687.59 ± 32,394.23</t>
  </si>
  <si>
    <t>13,367.66 ± 29,837.32</t>
  </si>
  <si>
    <t>62,317 (37,807-93,681)</t>
  </si>
  <si>
    <t>8,800 (0-42,362)</t>
  </si>
  <si>
    <t>4,919 (0-35,985)</t>
  </si>
  <si>
    <t>2,330 (0-23,357)</t>
  </si>
  <si>
    <t>0 (0-10,779)</t>
  </si>
  <si>
    <t>N=1,121</t>
  </si>
  <si>
    <t>N=731</t>
  </si>
  <si>
    <t>N=426</t>
  </si>
  <si>
    <t>N=184</t>
  </si>
  <si>
    <t>35,072.96 ± 39,993.29</t>
  </si>
  <si>
    <t>32,823.71 ± 33,459.80</t>
  </si>
  <si>
    <t>33,216.13 ± 38,155.39</t>
  </si>
  <si>
    <t>31,094.34 ± 39,026.59</t>
  </si>
  <si>
    <t>22,465 (7,135-52,346)</t>
  </si>
  <si>
    <t>21,830 (6,205-52,194)</t>
  </si>
  <si>
    <t>19,034 (5,990-53,075)</t>
  </si>
  <si>
    <t>15,458 (6,002-52,331)</t>
  </si>
  <si>
    <t>N=813</t>
  </si>
  <si>
    <t>N=625</t>
  </si>
  <si>
    <t>N=228</t>
  </si>
  <si>
    <t>14,833.45 ± 34,492.84</t>
  </si>
  <si>
    <t>8,258.65 ± 19,648.79</t>
  </si>
  <si>
    <t>7,926.38 ± 17,020.63</t>
  </si>
  <si>
    <t>6,796.00 ± 15,037.38</t>
  </si>
  <si>
    <t>5,646.07 ± 14,355.47</t>
  </si>
  <si>
    <t>4,005 (2,066-12,123)</t>
  </si>
  <si>
    <t>1,981 (823-4,825)</t>
  </si>
  <si>
    <t>1,648 (553-5,215)</t>
  </si>
  <si>
    <t>1,445 (422-5,033)</t>
  </si>
  <si>
    <t>1,487 (424-3,014)</t>
  </si>
  <si>
    <t>N=754</t>
  </si>
  <si>
    <t>N=354</t>
  </si>
  <si>
    <t>8,904.88 ± 20,262.35</t>
  </si>
  <si>
    <t>9,007.25 ± 17,875.27</t>
  </si>
  <si>
    <t>8,043.86 ± 16,052.86</t>
  </si>
  <si>
    <t>6,958.41 ± 15,654.33</t>
  </si>
  <si>
    <t>2,177 (1,021-5,507)</t>
  </si>
  <si>
    <t>2,182 (880-6,621)</t>
  </si>
  <si>
    <t>1,996 (873-6,713)</t>
  </si>
  <si>
    <t>1,861 (960-3,842)</t>
  </si>
  <si>
    <t>N=2,626</t>
  </si>
  <si>
    <t>N=1,959</t>
  </si>
  <si>
    <t>N=1,285</t>
  </si>
  <si>
    <t>N=721</t>
  </si>
  <si>
    <t>18,478.03 ± 30,553.90</t>
  </si>
  <si>
    <t>11,310.99 ± 21,374.57</t>
  </si>
  <si>
    <t>11,274.89 ± 21,275.35</t>
  </si>
  <si>
    <t>10,549.73 ± 18,771.76</t>
  </si>
  <si>
    <t>9,971.78 ± 18,528.86</t>
  </si>
  <si>
    <t>6,195 (2,891-20,321)</t>
  </si>
  <si>
    <t>3,278 (1,285-9,534)</t>
  </si>
  <si>
    <t>3,059 (1,028-10,620)</t>
  </si>
  <si>
    <t>2,592 (707-9,334)</t>
  </si>
  <si>
    <t>2,536 (434-9,021)</t>
  </si>
  <si>
    <t>N=2,401</t>
  </si>
  <si>
    <t>N=1,685</t>
  </si>
  <si>
    <t>N=1,047</t>
  </si>
  <si>
    <t>N=557</t>
  </si>
  <si>
    <t>12,370.96 ± 22,058.69</t>
  </si>
  <si>
    <t>13,108.31 ± 22,410.74</t>
  </si>
  <si>
    <t>12,947.85 ± 20,036.89</t>
  </si>
  <si>
    <t>12,907.82 ± 20,164.80</t>
  </si>
  <si>
    <t>3,802 (1,665-11,022)</t>
  </si>
  <si>
    <t>4,097 (1,647-14,088)</t>
  </si>
  <si>
    <t>3,943 (1,577-13,486)</t>
  </si>
  <si>
    <t>3,979 (1,714-13,878)</t>
  </si>
  <si>
    <t>N=3,667</t>
  </si>
  <si>
    <t>N=2,732</t>
  </si>
  <si>
    <t>N=1,811</t>
  </si>
  <si>
    <t>N=974</t>
  </si>
  <si>
    <t>25,339.01 ± 37,281.79</t>
  </si>
  <si>
    <t>16,235.00 ± 30,116.03</t>
  </si>
  <si>
    <t>15,466.04 ± 27,758.89</t>
  </si>
  <si>
    <t>15,595.44 ± 29,759.69</t>
  </si>
  <si>
    <t>13,738.81 ± 24,913.22</t>
  </si>
  <si>
    <t>10,830 (4,294-33,698)</t>
  </si>
  <si>
    <t>4,850 (1,850-18,527)</t>
  </si>
  <si>
    <t>4,311 (1,222-18,294)</t>
  </si>
  <si>
    <t>3,981 (59-18,258)</t>
  </si>
  <si>
    <t>2,918 (0-14,198)</t>
  </si>
  <si>
    <t>N=3,229</t>
  </si>
  <si>
    <t>N=2,216</t>
  </si>
  <si>
    <t>N=1,360</t>
  </si>
  <si>
    <t>N=666</t>
  </si>
  <si>
    <t>18,437.21 ± 31,455.13</t>
  </si>
  <si>
    <t>19,067.34 ± 29,687.78</t>
  </si>
  <si>
    <t>20,767.17 ± 32,742.44</t>
  </si>
  <si>
    <t>20,092.50 ± 27,933.54</t>
  </si>
  <si>
    <t>6,145 (2,741-22,866)</t>
  </si>
  <si>
    <t>6,910 (2,821-25,371)</t>
  </si>
  <si>
    <t>7,342 (2,996-29,194)</t>
  </si>
  <si>
    <t>8,045 (2,756-29,271)</t>
  </si>
  <si>
    <t>N=7,453</t>
  </si>
  <si>
    <t>N=5,465</t>
  </si>
  <si>
    <t>N=3,571</t>
  </si>
  <si>
    <t>N=1,917</t>
  </si>
  <si>
    <t>34,575.50 ± 40,251.18</t>
  </si>
  <si>
    <t>22,303.34 ± 34,784.42</t>
  </si>
  <si>
    <t>18,606.68 ± 34,305.31</t>
  </si>
  <si>
    <t>15,861.05 ± 28,547.61</t>
  </si>
  <si>
    <t>13,354.56 ± 27,262.11</t>
  </si>
  <si>
    <t>20,637 (7,948-48,112)</t>
  </si>
  <si>
    <t>8,101 (2,019-31,469)</t>
  </si>
  <si>
    <t>5,339 (0-25,120)</t>
  </si>
  <si>
    <t>3,358 (0-19,343)</t>
  </si>
  <si>
    <t>1,282 (0-14,080)</t>
  </si>
  <si>
    <t>N=5,978</t>
  </si>
  <si>
    <t>N=3,761</t>
  </si>
  <si>
    <t>N=2,103</t>
  </si>
  <si>
    <t>N=985</t>
  </si>
  <si>
    <t>27,806.43 ± 36,817.14</t>
  </si>
  <si>
    <t>27,036.83 ± 38,499.47</t>
  </si>
  <si>
    <t>26,932.85 ± 32,951.28</t>
  </si>
  <si>
    <t>25,990.55 ± 33,442.77</t>
  </si>
  <si>
    <t>13,494 (5,061-40,024)</t>
  </si>
  <si>
    <t>13,595 (4,971-39,626)</t>
  </si>
  <si>
    <t>13,910 (4,898-42,108)</t>
  </si>
  <si>
    <t>13,603 (4,816-39,579)</t>
  </si>
  <si>
    <t>N=429</t>
  </si>
  <si>
    <t>N=328</t>
  </si>
  <si>
    <t>N=209</t>
  </si>
  <si>
    <t>N=119</t>
  </si>
  <si>
    <t>10,502.68 ± 19,834.03</t>
  </si>
  <si>
    <t>5,479.82 ± 17,011.14</t>
  </si>
  <si>
    <t>7,226.83 ± 22,393.79</t>
  </si>
  <si>
    <t>8,922.96 ± 28,561.06</t>
  </si>
  <si>
    <t>7,344.43 ± 29,136.60</t>
  </si>
  <si>
    <t>5,103 (2,630-10,575)</t>
  </si>
  <si>
    <t>1,732 (696-4,022)</t>
  </si>
  <si>
    <t>1,398 (577-3,791)</t>
  </si>
  <si>
    <t>1,485 (695-4,019)</t>
  </si>
  <si>
    <t>1,577 (630-2,941)</t>
  </si>
  <si>
    <t>N=304</t>
  </si>
  <si>
    <t>N=190</t>
  </si>
  <si>
    <t>N=104</t>
  </si>
  <si>
    <t>5,678.36 ± 17,284.65</t>
  </si>
  <si>
    <t>7,797.37 ± 23,167.65</t>
  </si>
  <si>
    <t>9,815.25 ± 29,815.01</t>
  </si>
  <si>
    <t>8,403.72 ± 31,041.68</t>
  </si>
  <si>
    <t>1,914 (781-4,191)</t>
  </si>
  <si>
    <t>1,565 (721-4,158)</t>
  </si>
  <si>
    <t>1,662 (907-4,446)</t>
  </si>
  <si>
    <t>1,811 (895-3,402)</t>
  </si>
  <si>
    <t>N=1,187</t>
  </si>
  <si>
    <t>N=898</t>
  </si>
  <si>
    <t>N=622</t>
  </si>
  <si>
    <t>N=324</t>
  </si>
  <si>
    <t>14,138.22 ± 26,935.80</t>
  </si>
  <si>
    <t>8,326.44 ± 17,000.14</t>
  </si>
  <si>
    <t>8,613.42 ± 16,607.37</t>
  </si>
  <si>
    <t>7,529.03 ± 14,943.28</t>
  </si>
  <si>
    <t>7,220.49 ± 13,559.27</t>
  </si>
  <si>
    <t>6,411 (3,376-13,730)</t>
  </si>
  <si>
    <t>2,516 (1,241-6,222)</t>
  </si>
  <si>
    <t>2,366 (1,135-6,565)</t>
  </si>
  <si>
    <t>2,348 (1,039-5,436)</t>
  </si>
  <si>
    <t>2,420 (875-6,076)</t>
  </si>
  <si>
    <t>N=1,147</t>
  </si>
  <si>
    <t>N=847</t>
  </si>
  <si>
    <t>N=572</t>
  </si>
  <si>
    <t>N=285</t>
  </si>
  <si>
    <t>8,616.81 ± 17,221.73</t>
  </si>
  <si>
    <t>9,132.05 ± 16,961.41</t>
  </si>
  <si>
    <t>8,187.16 ± 15,409.66</t>
  </si>
  <si>
    <t>8,208.56 ± 14,176.11</t>
  </si>
  <si>
    <t>2,676 (1,363-6,556)</t>
  </si>
  <si>
    <t>2,625 (1,316-7,359)</t>
  </si>
  <si>
    <t>2,606 (1,340-6,185)</t>
  </si>
  <si>
    <t>3,001 (1,424-6,923)</t>
  </si>
  <si>
    <t>N=1,257</t>
  </si>
  <si>
    <t>N=955</t>
  </si>
  <si>
    <t>N=645</t>
  </si>
  <si>
    <t>N=316</t>
  </si>
  <si>
    <t>18,718.10 ± 25,138.42</t>
  </si>
  <si>
    <t>12,235.21 ± 21,863.06</t>
  </si>
  <si>
    <t>11,762.60 ± 20,660.56</t>
  </si>
  <si>
    <t>12,360.72 ± 22,555.20</t>
  </si>
  <si>
    <t>11,992.87 ± 20,882.92</t>
  </si>
  <si>
    <t>9,238 (4,588-20,535)</t>
  </si>
  <si>
    <t>4,113 (1,917-11,386)</t>
  </si>
  <si>
    <t>3,566 (1,684-10,916)</t>
  </si>
  <si>
    <t>3,529 (1,196-11,220)</t>
  </si>
  <si>
    <t>3,366 (988-12,124)</t>
  </si>
  <si>
    <t>N=1,183</t>
  </si>
  <si>
    <t>N=849</t>
  </si>
  <si>
    <t>N=540</t>
  </si>
  <si>
    <t>13,000.56 ± 22,315.03</t>
  </si>
  <si>
    <t>13,231.20 ± 21,465.37</t>
  </si>
  <si>
    <t>14,764.19 ± 23,922.60</t>
  </si>
  <si>
    <t>14,803.70 ± 22,292.00</t>
  </si>
  <si>
    <t>4,579 (2,188-12,552)</t>
  </si>
  <si>
    <t>4,355 (2,298-12,809)</t>
  </si>
  <si>
    <t>4,782 (2,151-15,570)</t>
  </si>
  <si>
    <t>4,522 (2,419-17,079)</t>
  </si>
  <si>
    <t>N=1,955</t>
  </si>
  <si>
    <t>N=967</t>
  </si>
  <si>
    <t>30,129.32 ± 36,549.37</t>
  </si>
  <si>
    <t>20,701.11 ± 29,461.82</t>
  </si>
  <si>
    <t>19,151.68 ± 29,278.44</t>
  </si>
  <si>
    <t>15,473.37 ± 27,480.17</t>
  </si>
  <si>
    <t>13,782.03 ± 25,659.61</t>
  </si>
  <si>
    <t>16,231 (7,295-42,190)</t>
  </si>
  <si>
    <t>8,111 (2,762-30,607)</t>
  </si>
  <si>
    <t>5,977 (1,631-27,073)</t>
  </si>
  <si>
    <t>4,146 (0-17,730)</t>
  </si>
  <si>
    <t>3,754 (0-13,798)</t>
  </si>
  <si>
    <t>N=1,735</t>
  </si>
  <si>
    <t>N=1,195</t>
  </si>
  <si>
    <t>N=698</t>
  </si>
  <si>
    <t>N=337</t>
  </si>
  <si>
    <t>23,326.03 ± 30,279.72</t>
  </si>
  <si>
    <t>23,623.08 ± 30,851.54</t>
  </si>
  <si>
    <t>21,436.60 ± 30,308.27</t>
  </si>
  <si>
    <t>21,061.56 ± 29,213.77</t>
  </si>
  <si>
    <t>10,307 (3,976-34,902)</t>
  </si>
  <si>
    <t>9,617 (3,741-34,867)</t>
  </si>
  <si>
    <t>8,624 (3,438-29,128)</t>
  </si>
  <si>
    <t>8,813 (3,984-31,286)</t>
  </si>
  <si>
    <t>N=1,024</t>
  </si>
  <si>
    <t>N=775</t>
  </si>
  <si>
    <t>N=493</t>
  </si>
  <si>
    <t>N=290</t>
  </si>
  <si>
    <t>13,560.68 ± 27,652.06</t>
  </si>
  <si>
    <t>5,620.59 ± 13,506.70</t>
  </si>
  <si>
    <t>5,661.26 ± 13,006.62</t>
  </si>
  <si>
    <t>5,491.94 ± 12,450.20</t>
  </si>
  <si>
    <t>6,621.99 ± 16,300.61</t>
  </si>
  <si>
    <t>5,808 (2,785-13,578)</t>
  </si>
  <si>
    <t>1,530 (755-3,690)</t>
  </si>
  <si>
    <t>1,554 (690-3,755)</t>
  </si>
  <si>
    <t>1,535 (632-3,610)</t>
  </si>
  <si>
    <t>1,549 (574-4,029)</t>
  </si>
  <si>
    <t>N=978</t>
  </si>
  <si>
    <t>N=726</t>
  </si>
  <si>
    <t>N=449</t>
  </si>
  <si>
    <t>5,884.96 ± 13,764.55</t>
  </si>
  <si>
    <t>6,043.36 ± 13,352.66</t>
  </si>
  <si>
    <t>6,030.13 ± 12,922.03</t>
  </si>
  <si>
    <t>7,443.32 ± 17,107.23</t>
  </si>
  <si>
    <t>1,680 (826-3,827)</t>
  </si>
  <si>
    <t>1,671 (817-4,071)</t>
  </si>
  <si>
    <t>1,723 (815-3,894)</t>
  </si>
  <si>
    <t>1,867 (830-4,528)</t>
  </si>
  <si>
    <t>N=2,660</t>
  </si>
  <si>
    <t>N=2,039</t>
  </si>
  <si>
    <t>N=1,333</t>
  </si>
  <si>
    <t>N=719</t>
  </si>
  <si>
    <t>17,062.63 ± 26,501.24</t>
  </si>
  <si>
    <t>8,674.00 ± 19,431.18</t>
  </si>
  <si>
    <t>8,952.59 ± 18,486.69</t>
  </si>
  <si>
    <t>8,870.55 ± 17,104.81</t>
  </si>
  <si>
    <t>9,104.81 ± 19,912.67</t>
  </si>
  <si>
    <t>7,020 (3,509-17,594)</t>
  </si>
  <si>
    <t>2,577 (1,243-6,137)</t>
  </si>
  <si>
    <t>2,434 (1,191-6,358)</t>
  </si>
  <si>
    <t>2,502 (1,107-6,697)</t>
  </si>
  <si>
    <t>2,452 (991-6,811)</t>
  </si>
  <si>
    <t>N=2,571</t>
  </si>
  <si>
    <t>N=1,933</t>
  </si>
  <si>
    <t>N=1,216</t>
  </si>
  <si>
    <t>N=638</t>
  </si>
  <si>
    <t>8,974.26 ± 19,696.46</t>
  </si>
  <si>
    <t>9,443.53 ± 18,864.51</t>
  </si>
  <si>
    <t>9,724.05 ± 17,676.04</t>
  </si>
  <si>
    <t>10,260.75 ± 20,857.98</t>
  </si>
  <si>
    <t>2,695 (1,339-6,523)</t>
  </si>
  <si>
    <t>2,634 (1,354-6,988)</t>
  </si>
  <si>
    <t>2,868 (1,403-7,814)</t>
  </si>
  <si>
    <t>2,909 (1,392-7,849)</t>
  </si>
  <si>
    <t>N=2,824</t>
  </si>
  <si>
    <t>N=1,432</t>
  </si>
  <si>
    <t>N=830</t>
  </si>
  <si>
    <t>24,528.14 ± 35,918.70</t>
  </si>
  <si>
    <t>12,758.70 ± 23,546.82</t>
  </si>
  <si>
    <t>12,963.35 ± 24,053.25</t>
  </si>
  <si>
    <t>12,227.58 ± 21,294.51</t>
  </si>
  <si>
    <t>10,826.51 ± 21,326.44</t>
  </si>
  <si>
    <t>11,303 (4,693-29,241)</t>
  </si>
  <si>
    <t>3,981 (1,877-10,985)</t>
  </si>
  <si>
    <t>4,058 (1,720-12,571)</t>
  </si>
  <si>
    <t>3,880 (1,479-11,676)</t>
  </si>
  <si>
    <t>3,405 (943-9,389)</t>
  </si>
  <si>
    <t>N=2,672</t>
  </si>
  <si>
    <t>N=1,921</t>
  </si>
  <si>
    <t>N=1,249</t>
  </si>
  <si>
    <t>N=668</t>
  </si>
  <si>
    <t>13,484.49 ± 24,004.47</t>
  </si>
  <si>
    <t>14,178.03 ± 24,810.64</t>
  </si>
  <si>
    <t>14,019.14 ± 22,244.38</t>
  </si>
  <si>
    <t>13,452.10 ± 23,019.76</t>
  </si>
  <si>
    <t>4,311 (2,147-12,092)</t>
  </si>
  <si>
    <t>4,629 (2,227-14,384)</t>
  </si>
  <si>
    <t>4,859 (2,307-15,507)</t>
  </si>
  <si>
    <t>4,726 (2,264-14,341)</t>
  </si>
  <si>
    <t>N=4,386</t>
  </si>
  <si>
    <t>N=3,298</t>
  </si>
  <si>
    <t>N=2,153</t>
  </si>
  <si>
    <t>N=1,179</t>
  </si>
  <si>
    <t>39,944.44 ± 46,269.29</t>
  </si>
  <si>
    <t>22,073.11 ± 33,043.04</t>
  </si>
  <si>
    <t>19,869.66 ± 32,491.28</t>
  </si>
  <si>
    <t>17,798.35 ± 31,886.11</t>
  </si>
  <si>
    <t>16,515.51 ± 31,602.56</t>
  </si>
  <si>
    <t>23,110 (8,358-56,301)</t>
  </si>
  <si>
    <t>7,627 (2,715-30,275)</t>
  </si>
  <si>
    <t>5,995 (1,727-24,885)</t>
  </si>
  <si>
    <t>4,780 (0-21,651)</t>
  </si>
  <si>
    <t>3,735 (0-15,984)</t>
  </si>
  <si>
    <t>N=3,879</t>
  </si>
  <si>
    <t>N=2,674</t>
  </si>
  <si>
    <t>N=1,576</t>
  </si>
  <si>
    <t>N=766</t>
  </si>
  <si>
    <t>24,958.15 ± 34,096.39</t>
  </si>
  <si>
    <t>24,506.41 ± 34,473.98</t>
  </si>
  <si>
    <t>24,314.62 ± 35,080.75</t>
  </si>
  <si>
    <t>25,420.09 ± 36,211.19</t>
  </si>
  <si>
    <t>10,091 (3,917-35,036)</t>
  </si>
  <si>
    <t>9,463 (3,921-34,550)</t>
  </si>
  <si>
    <t>9,626 (3,892-34,262)</t>
  </si>
  <si>
    <t>9,391 (3,937-39,594)</t>
  </si>
  <si>
    <t>N=201</t>
  </si>
  <si>
    <t>N=162</t>
  </si>
  <si>
    <t>N=106</t>
  </si>
  <si>
    <t>37,402.21 ± 36,782.80</t>
  </si>
  <si>
    <t>13,326.38 ± 28,788.62</t>
  </si>
  <si>
    <t>11,671.57 ± 24,455.08</t>
  </si>
  <si>
    <t>13,125.14 ± 27,226.57</t>
  </si>
  <si>
    <t>13,416.95 ± 21,692.24</t>
  </si>
  <si>
    <t>28,426 (10,287-50,822)</t>
  </si>
  <si>
    <t>2,113 (820-10,063)</t>
  </si>
  <si>
    <t>2,231 (771-9,518)</t>
  </si>
  <si>
    <t>1,907 (158-14,298)</t>
  </si>
  <si>
    <t>1,692 (28-23,587)</t>
  </si>
  <si>
    <t>N=180</t>
  </si>
  <si>
    <t>N=139</t>
  </si>
  <si>
    <t>N=84</t>
  </si>
  <si>
    <t>14,881.12 ± 30,045.81</t>
  </si>
  <si>
    <t>13,602.84 ± 25,908.78</t>
  </si>
  <si>
    <t>16,562.68 ± 29,667.34</t>
  </si>
  <si>
    <t>17,798.00 ± 23,405.25</t>
  </si>
  <si>
    <t>2,878 (1,239-15,301)</t>
  </si>
  <si>
    <t>3,033 (1,393-13,923)</t>
  </si>
  <si>
    <t>2,758 (1,207-19,635)</t>
  </si>
  <si>
    <t>3,605 (1,331-29,615)</t>
  </si>
  <si>
    <t>N=757</t>
  </si>
  <si>
    <t>N=551</t>
  </si>
  <si>
    <t>N=375</t>
  </si>
  <si>
    <t>44,760.02 ± 52,948.97</t>
  </si>
  <si>
    <t>14,780.10 ± 29,059.90</t>
  </si>
  <si>
    <t>12,833.49 ± 24,208.57</t>
  </si>
  <si>
    <t>13,190.50 ± 21,617.73</t>
  </si>
  <si>
    <t>11,089.57 ± 22,356.39</t>
  </si>
  <si>
    <t>33,461 (12,906-60,063)</t>
  </si>
  <si>
    <t>3,389 (1,016-13,951)</t>
  </si>
  <si>
    <t>3,160 (744-12,382)</t>
  </si>
  <si>
    <t>3,178 (410-14,450)</t>
  </si>
  <si>
    <t>2,315 (0-9,566)</t>
  </si>
  <si>
    <t>N=657</t>
  </si>
  <si>
    <t>N=451</t>
  </si>
  <si>
    <t>N=287</t>
  </si>
  <si>
    <t>N=135</t>
  </si>
  <si>
    <t>17,029.73 ± 30,575.15</t>
  </si>
  <si>
    <t>15,679.05 ± 25,914.76</t>
  </si>
  <si>
    <t>17,234.98 ± 23,263.04</t>
  </si>
  <si>
    <t>15,689.68 ± 25,218.45</t>
  </si>
  <si>
    <t>4,371 (1,804-17,194)</t>
  </si>
  <si>
    <t>4,780 (1,802-17,703)</t>
  </si>
  <si>
    <t>5,607 (1,787-23,291)</t>
  </si>
  <si>
    <t>4,614 (2,158-16,836)</t>
  </si>
  <si>
    <t>N=949</t>
  </si>
  <si>
    <t>N=707</t>
  </si>
  <si>
    <t>N=482</t>
  </si>
  <si>
    <t>N=242</t>
  </si>
  <si>
    <t>53,040.89 ± 51,379.09</t>
  </si>
  <si>
    <t>17,946.74 ± 26,209.57</t>
  </si>
  <si>
    <t>17,819.38 ± 29,428.67</t>
  </si>
  <si>
    <t>13,250.61 ± 23,777.11</t>
  </si>
  <si>
    <t>10,778.66 ± 19,481.16</t>
  </si>
  <si>
    <t>41,872 (17,164-73,020)</t>
  </si>
  <si>
    <t>5,497 (1,540-25,921)</t>
  </si>
  <si>
    <t>4,797 (585-25,182)</t>
  </si>
  <si>
    <t>3,024 (0-15,023)</t>
  </si>
  <si>
    <t>1,348 (0-11,658)</t>
  </si>
  <si>
    <t>N=788</t>
  </si>
  <si>
    <t>21,613.52 ± 27,351.77</t>
  </si>
  <si>
    <t>23,373.48 ± 31,724.20</t>
  </si>
  <si>
    <t>20,211.38 ± 26,872.82</t>
  </si>
  <si>
    <t>19,321.75 ± 22,721.41</t>
  </si>
  <si>
    <t>9,058 (3,339-34,316)</t>
  </si>
  <si>
    <t>9,512 (3,354-34,312)</t>
  </si>
  <si>
    <t>8,753 (3,152-29,178)</t>
  </si>
  <si>
    <t>8,189 (2,635-34,157)</t>
  </si>
  <si>
    <t>N=1,828</t>
  </si>
  <si>
    <t>N=915</t>
  </si>
  <si>
    <t>N=489</t>
  </si>
  <si>
    <t>60,375.22 ± 51,478.76</t>
  </si>
  <si>
    <t>23,732.51 ± 33,045.47</t>
  </si>
  <si>
    <t>18,354.19 ± 28,039.60</t>
  </si>
  <si>
    <t>15,344.53 ± 24,498.15</t>
  </si>
  <si>
    <t>14,002.75 ± 27,621.40</t>
  </si>
  <si>
    <t>52,027 (23,370-80,117)</t>
  </si>
  <si>
    <t>8,620 (0-39,402)</t>
  </si>
  <si>
    <t>4,815 (0-29,952)</t>
  </si>
  <si>
    <t>2,165 (0-22,556)</t>
  </si>
  <si>
    <t>0 (0-12,017)</t>
  </si>
  <si>
    <t>N=1,364</t>
  </si>
  <si>
    <t>N=856</t>
  </si>
  <si>
    <t>N=486</t>
  </si>
  <si>
    <t>N=214</t>
  </si>
  <si>
    <t>31,805.73 ± 34,738.82</t>
  </si>
  <si>
    <t>29,182.31 ± 30,565.26</t>
  </si>
  <si>
    <t>28,889.40 ± 27,182.94</t>
  </si>
  <si>
    <t>31,996.94 ± 34,197.92</t>
  </si>
  <si>
    <t>18,905 (5,809-50,293)</t>
  </si>
  <si>
    <t>18,913 (5,842-47,556)</t>
  </si>
  <si>
    <t>19,869 (5,565-48,647)</t>
  </si>
  <si>
    <t>17,424 (5,275-51,964)</t>
  </si>
  <si>
    <t>* Comorbidities include cancer, osteoarthritis, asthma, COPD, rheumatoid arthritis, psoriasis, spondyloarthropathies, chronic kidney disease, diabetes mellitus, MI, stroke &amp; dementia</t>
  </si>
  <si>
    <t>Version: 11Oct2018</t>
  </si>
  <si>
    <t>Table 6. Mean annual cost by year since index fracture, by type of cost</t>
  </si>
  <si>
    <t>Index Fracture type</t>
  </si>
  <si>
    <t>Type of cost ($)</t>
  </si>
  <si>
    <t>Total costs</t>
  </si>
  <si>
    <t>CCRS, home care, LTC</t>
  </si>
  <si>
    <t>N=31,613</t>
  </si>
  <si>
    <t>N=23,943</t>
  </si>
  <si>
    <t>N=16,106</t>
  </si>
  <si>
    <t>N=8,872</t>
  </si>
  <si>
    <t>20,036.85 ± 28,664.39</t>
  </si>
  <si>
    <t>11,951.94 ± 21,934.84</t>
  </si>
  <si>
    <t>10,221.23 ± 20,010.10</t>
  </si>
  <si>
    <t>8,366.92 ± 18,053.58</t>
  </si>
  <si>
    <t>6,929.26 ± 16,714.91</t>
  </si>
  <si>
    <t>45,937.51 ± 67,815.57</t>
  </si>
  <si>
    <t>6,173 (1,360-33,592)</t>
  </si>
  <si>
    <t>98 (0-14,889)</t>
  </si>
  <si>
    <t>0 (0-9,875)</t>
  </si>
  <si>
    <t>0 (0-4,508)</t>
  </si>
  <si>
    <t>0 (0-1,660)</t>
  </si>
  <si>
    <t>14,470 (1,983-68,142)</t>
  </si>
  <si>
    <t>N=29,074</t>
  </si>
  <si>
    <t>N=15,833</t>
  </si>
  <si>
    <t>N=10,230</t>
  </si>
  <si>
    <t>N=5,699</t>
  </si>
  <si>
    <t>N=2,617</t>
  </si>
  <si>
    <t>N=29,544</t>
  </si>
  <si>
    <t>21,786.65 ± 29,245.17</t>
  </si>
  <si>
    <t>23,863.87 ± 26,007.91</t>
  </si>
  <si>
    <t>23,922.48 ± 24,685.74</t>
  </si>
  <si>
    <t>23,645.83 ± 23,661.73</t>
  </si>
  <si>
    <t>23,491.19 ± 23,626.52</t>
  </si>
  <si>
    <t>49,154.57 ± 69,013.72</t>
  </si>
  <si>
    <t>8,369 (1,752-36,660)</t>
  </si>
  <si>
    <t>14,810 (3,571-42,510)</t>
  </si>
  <si>
    <t>16,075 (3,692-43,157)</t>
  </si>
  <si>
    <t>16,149 (3,619-43,076)</t>
  </si>
  <si>
    <t>15,814 (3,561-42,481)</t>
  </si>
  <si>
    <t>18,348 (2,814-74,677)</t>
  </si>
  <si>
    <t>Hospitalization</t>
  </si>
  <si>
    <t>24,624.90 ± 26,312.44</t>
  </si>
  <si>
    <t>3,868.53 ± 13,988.88</t>
  </si>
  <si>
    <t>3,154.89 ± 11,379.30</t>
  </si>
  <si>
    <t>2,551.22 ± 10,584.42</t>
  </si>
  <si>
    <t>2,126.89 ± 9,613.86</t>
  </si>
  <si>
    <t>32,779.56 ± 35,761.20</t>
  </si>
  <si>
    <t>16,836 (12,139-27,842)</t>
  </si>
  <si>
    <t>0 (0-481)</t>
  </si>
  <si>
    <t>0 (0-0)</t>
  </si>
  <si>
    <t>21,992 (13,263-38,803)</t>
  </si>
  <si>
    <t>N=31,139</t>
  </si>
  <si>
    <t>N=8,175</t>
  </si>
  <si>
    <t>N=5,236</t>
  </si>
  <si>
    <t>N=2,879</t>
  </si>
  <si>
    <t>N=1,322</t>
  </si>
  <si>
    <t>N=31,310</t>
  </si>
  <si>
    <t>24,999.74 ± 26,334.62</t>
  </si>
  <si>
    <t>14,959.74 ± 24,307.64</t>
  </si>
  <si>
    <t>14,426.58 ± 20,725.97</t>
  </si>
  <si>
    <t>14,272.32 ± 21,437.41</t>
  </si>
  <si>
    <t>14,273.68 ± 21,146.29</t>
  </si>
  <si>
    <t>33,096.78 ± 35,787.44</t>
  </si>
  <si>
    <t>16,972 (12,139-28,142)</t>
  </si>
  <si>
    <t>8,438 (3,465-17,044)</t>
  </si>
  <si>
    <t>8,209 (3,584-16,833)</t>
  </si>
  <si>
    <t>8,045 (3,416-17,350)</t>
  </si>
  <si>
    <t>8,505 (3,499-17,030)</t>
  </si>
  <si>
    <t>22,250 (13,300-39,071)</t>
  </si>
  <si>
    <t>Inpatient rehabilitation</t>
  </si>
  <si>
    <t>6,922.05 ± 10,699.66</t>
  </si>
  <si>
    <t>432.16 ± 3,276.56</t>
  </si>
  <si>
    <t>403.11 ± 3,271.22</t>
  </si>
  <si>
    <t>307.21 ± 2,884.77</t>
  </si>
  <si>
    <t>275.87 ± 3,359.62</t>
  </si>
  <si>
    <t>7,893.45 ± 12,748.94</t>
  </si>
  <si>
    <t>0 (0-15,259)</t>
  </si>
  <si>
    <t>0 (0-15,725)</t>
  </si>
  <si>
    <t>N=11,663</t>
  </si>
  <si>
    <t>N=744</t>
  </si>
  <si>
    <t>N=513</t>
  </si>
  <si>
    <t>N=259</t>
  </si>
  <si>
    <t>N=115</t>
  </si>
  <si>
    <t>N=12,052</t>
  </si>
  <si>
    <t>18,762.48 ± 9,388.92</t>
  </si>
  <si>
    <t>18,362.60 ± 11,272.93</t>
  </si>
  <si>
    <t>18,814.30 ± 12,382.27</t>
  </si>
  <si>
    <t>19,103.67 ± 12,609.56</t>
  </si>
  <si>
    <t>21,282.62 ± 20,671.42</t>
  </si>
  <si>
    <t>20,704.92 ± 12,691.67</t>
  </si>
  <si>
    <t>17,448 (13,906-20,477)</t>
  </si>
  <si>
    <t>16,407 (12,868-20,509)</t>
  </si>
  <si>
    <t>18,140 (13,460-20,126)</t>
  </si>
  <si>
    <t>18,232 (13,301-20,126)</t>
  </si>
  <si>
    <t>18,250 (13,980-19,530)</t>
  </si>
  <si>
    <t>18,740 (14,549-21,099)</t>
  </si>
  <si>
    <t>Prescription drugs</t>
  </si>
  <si>
    <t>2,194.01 ± 3,502.91</t>
  </si>
  <si>
    <t>1,945.36 ± 3,756.53</t>
  </si>
  <si>
    <t>1,642.63 ± 3,434.23</t>
  </si>
  <si>
    <t>1,325.64 ± 2,879.93</t>
  </si>
  <si>
    <t>1,056.47 ± 2,385.08</t>
  </si>
  <si>
    <t>6,355.34 ± 10,349.76</t>
  </si>
  <si>
    <t>1,415 (435-2,945)</t>
  </si>
  <si>
    <t>1,024 (0-2,707)</t>
  </si>
  <si>
    <t>602 (0-2,293)</t>
  </si>
  <si>
    <t>75 (0-1,843)</t>
  </si>
  <si>
    <t>0 (0-1,350)</t>
  </si>
  <si>
    <t>3,658 (896-8,389)</t>
  </si>
  <si>
    <t>N=28,949</t>
  </si>
  <si>
    <t>N=22,583</t>
  </si>
  <si>
    <t>N=14,761</t>
  </si>
  <si>
    <t>N=8,344</t>
  </si>
  <si>
    <t>N=3,813</t>
  </si>
  <si>
    <t>N=29,099</t>
  </si>
  <si>
    <t>2,395.91 ± 3,593.86</t>
  </si>
  <si>
    <t>2,723.23 ± 4,199.52</t>
  </si>
  <si>
    <t>2,664.42 ± 4,050.69</t>
  </si>
  <si>
    <t>2,558.81 ± 3,585.33</t>
  </si>
  <si>
    <t>2,458.18 ± 3,129.14</t>
  </si>
  <si>
    <t>6,904.40 ± 10,610.42</t>
  </si>
  <si>
    <t>1,622 (657-3,120)</t>
  </si>
  <si>
    <t>1,864 (835-3,471)</t>
  </si>
  <si>
    <t>1,791 (815-3,384)</t>
  </si>
  <si>
    <t>1,761 (760-3,292)</t>
  </si>
  <si>
    <t>1,706 (737-3,143)</t>
  </si>
  <si>
    <t>4,224 (1,439-8,939)</t>
  </si>
  <si>
    <t>Other health care services</t>
  </si>
  <si>
    <t>9,015.40 ± 5,288.78</t>
  </si>
  <si>
    <t>2,404.44 ± 3,769.06</t>
  </si>
  <si>
    <t>2,004.44 ± 3,508.05</t>
  </si>
  <si>
    <t>1,599.06 ± 3,117.99</t>
  </si>
  <si>
    <t>1,318.30 ± 2,832.51</t>
  </si>
  <si>
    <t>14,122.61 ± 10,097.87</t>
  </si>
  <si>
    <t>7,714 (5,649-10,905)</t>
  </si>
  <si>
    <t>1,222 (0-3,031)</t>
  </si>
  <si>
    <t>652 (0-2,441)</t>
  </si>
  <si>
    <t>115 (0-1,878)</t>
  </si>
  <si>
    <t>0 (0-1,436)</t>
  </si>
  <si>
    <t>11,486 (7,449-17,781)</t>
  </si>
  <si>
    <t>N=22,757</t>
  </si>
  <si>
    <t>N=14,827</t>
  </si>
  <si>
    <t>N=8,346</t>
  </si>
  <si>
    <t>N=3,821</t>
  </si>
  <si>
    <t>3,340.14 ± 4,075.39</t>
  </si>
  <si>
    <t>3,236.82 ± 3,985.48</t>
  </si>
  <si>
    <t>3,085.84 ± 3,764.80</t>
  </si>
  <si>
    <t>3,060.97 ± 3,646.37</t>
  </si>
  <si>
    <t>1,930 (944-4,215)</t>
  </si>
  <si>
    <t>1,874 (903-4,086)</t>
  </si>
  <si>
    <t>1,791 (841-3,888)</t>
  </si>
  <si>
    <t>1,765 (822-3,935)</t>
  </si>
  <si>
    <t>All health care services</t>
  </si>
  <si>
    <t>62,793.21 ± 44,438.23</t>
  </si>
  <si>
    <t>20,602.43 ± 30,649.63</t>
  </si>
  <si>
    <t>17,426.31 ± 27,973.68</t>
  </si>
  <si>
    <t>14,150.05 ± 25,631.28</t>
  </si>
  <si>
    <t>11,706.80 ± 23,763.24</t>
  </si>
  <si>
    <t>107,088.46 ± 89,833.03</t>
  </si>
  <si>
    <t>52,903 (33,896-80,147)</t>
  </si>
  <si>
    <t>5,933 (0-35,683)</t>
  </si>
  <si>
    <t>3,099 (0-28,217)</t>
  </si>
  <si>
    <t>756 (0-17,796)</t>
  </si>
  <si>
    <t>0 (0-10,527)</t>
  </si>
  <si>
    <t>80,022 (43,501-146,718)</t>
  </si>
  <si>
    <t>N=23,089</t>
  </si>
  <si>
    <t>N=15,076</t>
  </si>
  <si>
    <t>N=8,493</t>
  </si>
  <si>
    <t>N=3,892</t>
  </si>
  <si>
    <t>28,208.43 ± 32,736.22</t>
  </si>
  <si>
    <t>27,675.65 ± 30,969.78</t>
  </si>
  <si>
    <t>26,833.94 ± 30,091.94</t>
  </si>
  <si>
    <t>26,686.21 ± 29,792.30</t>
  </si>
  <si>
    <t>16,420 (4,203-47,876)</t>
  </si>
  <si>
    <t>16,217 (4,058-47,976)</t>
  </si>
  <si>
    <t>15,314 (3,754-47,427)</t>
  </si>
  <si>
    <t>15,548 (3,697-46,282)</t>
  </si>
  <si>
    <t>N=13,237</t>
  </si>
  <si>
    <t>N=10,062</t>
  </si>
  <si>
    <t>N=6,657</t>
  </si>
  <si>
    <t>N=3,703</t>
  </si>
  <si>
    <t>9,765.59 ± 20,255.89</t>
  </si>
  <si>
    <t>6,886.83 ± 17,018.48</t>
  </si>
  <si>
    <t>6,475.04 ± 16,078.91</t>
  </si>
  <si>
    <t>6,328.19 ± 16,550.11</t>
  </si>
  <si>
    <t>5,844.43 ± 14,890.01</t>
  </si>
  <si>
    <t>26,391.82 ± 52,402.17</t>
  </si>
  <si>
    <t>1,379 (0-8,749)</t>
  </si>
  <si>
    <t>0 (0-3,733)</t>
  </si>
  <si>
    <t>0 (0-2,654)</t>
  </si>
  <si>
    <t>0 (0-2,145)</t>
  </si>
  <si>
    <t>0 (0-1,421)</t>
  </si>
  <si>
    <t>2,972 (0-25,520)</t>
  </si>
  <si>
    <t>N=8,529</t>
  </si>
  <si>
    <t>N=5,241</t>
  </si>
  <si>
    <t>N=3,653</t>
  </si>
  <si>
    <t>N=2,253</t>
  </si>
  <si>
    <t>N=1,167</t>
  </si>
  <si>
    <t>N=9,653</t>
  </si>
  <si>
    <t>15,156.18 ± 23,560.62</t>
  </si>
  <si>
    <t>17,393.82 ± 23,426.41</t>
  </si>
  <si>
    <t>17,835.15 ± 22,573.66</t>
  </si>
  <si>
    <t>18,698.07 ± 24,044.96</t>
  </si>
  <si>
    <t>18,544.91 ± 21,637.84</t>
  </si>
  <si>
    <t>36,190.67 ± 58,403.51</t>
  </si>
  <si>
    <t>4,843 (1,520-19,066)</t>
  </si>
  <si>
    <t>7,008 (1,883-28,770)</t>
  </si>
  <si>
    <t>7,496 (1,914-30,466)</t>
  </si>
  <si>
    <t>7,676 (1,943-32,330)</t>
  </si>
  <si>
    <t>8,695 (1,918-34,075)</t>
  </si>
  <si>
    <t>9,779 (2,103-45,988)</t>
  </si>
  <si>
    <t>9,327.58 ± 20,567.55</t>
  </si>
  <si>
    <t>3,903.58 ± 13,199.18</t>
  </si>
  <si>
    <t>3,731.78 ± 15,211.53</t>
  </si>
  <si>
    <t>3,492.57 ± 15,148.97</t>
  </si>
  <si>
    <t>3,055.83 ± 14,984.42</t>
  </si>
  <si>
    <t>18,679.14 ± 34,968.10</t>
  </si>
  <si>
    <t>1,724 (0-10,982)</t>
  </si>
  <si>
    <t>0 (0-1,257)</t>
  </si>
  <si>
    <t>0 (0-702)</t>
  </si>
  <si>
    <t>8,291 (363-23,358)</t>
  </si>
  <si>
    <t>N=7,252</t>
  </si>
  <si>
    <t>N=4,063</t>
  </si>
  <si>
    <t>N=2,791</t>
  </si>
  <si>
    <t>N=1,662</t>
  </si>
  <si>
    <t>N=802</t>
  </si>
  <si>
    <t>N=10,014</t>
  </si>
  <si>
    <t>17,025.53 ± 25,320.15</t>
  </si>
  <si>
    <t>12,717.61 ± 21,344.05</t>
  </si>
  <si>
    <t>13,453.66 ± 26,524.98</t>
  </si>
  <si>
    <t>13,989.20 ± 27,797.40</t>
  </si>
  <si>
    <t>14,109.42 ± 29,691.32</t>
  </si>
  <si>
    <t>24,691.01 ± 38,313.19</t>
  </si>
  <si>
    <t>9,892 (4,683-19,995)</t>
  </si>
  <si>
    <t>6,802 (1,947-14,908)</t>
  </si>
  <si>
    <t>6,572 (1,848-15,239)</t>
  </si>
  <si>
    <t>6,904 (1,919-14,599)</t>
  </si>
  <si>
    <t>6,660 (2,121-14,856)</t>
  </si>
  <si>
    <t>13,489 (5,577-29,422)</t>
  </si>
  <si>
    <t>1,089.71 ± 5,373.80</t>
  </si>
  <si>
    <t>491.69 ± 3,715.49</t>
  </si>
  <si>
    <t>455.35 ± 3,506.97</t>
  </si>
  <si>
    <t>378.53 ± 3,079.02</t>
  </si>
  <si>
    <t>333.25 ± 2,778.23</t>
  </si>
  <si>
    <t>2,211.12 ± 8,139.60</t>
  </si>
  <si>
    <t>N=692</t>
  </si>
  <si>
    <t>N=335</t>
  </si>
  <si>
    <t>N=243</t>
  </si>
  <si>
    <t>N=130</t>
  </si>
  <si>
    <t>N=1,284</t>
  </si>
  <si>
    <t>20,844.70 ± 11,864.44</t>
  </si>
  <si>
    <t>19,428.17 ± 13,344.17</t>
  </si>
  <si>
    <t>18,854.74 ± 12,765.88</t>
  </si>
  <si>
    <t>19,383.50 ± 10,859.07</t>
  </si>
  <si>
    <t>18,984.86 ± 9,318.79</t>
  </si>
  <si>
    <t>22,794.82 ± 14,626.29</t>
  </si>
  <si>
    <t>19,034 (15,160-21,673)</t>
  </si>
  <si>
    <t>16,715 (13,689-20,786)</t>
  </si>
  <si>
    <t>16,469 (13,479-20,126)</t>
  </si>
  <si>
    <t>18,157 (13,479-21,511)</t>
  </si>
  <si>
    <t>18,140 (13,479-20,625)</t>
  </si>
  <si>
    <t>19,530 (15,102-24,864)</t>
  </si>
  <si>
    <t>2,054.00 ± 3,202.80</t>
  </si>
  <si>
    <t>1,956.72 ± 3,618.30</t>
  </si>
  <si>
    <t>1,859.20 ± 3,792.91</t>
  </si>
  <si>
    <t>1,737.37 ± 4,003.86</t>
  </si>
  <si>
    <t>1,520.21 ± 3,310.16</t>
  </si>
  <si>
    <t>6,722.98 ± 11,039.27</t>
  </si>
  <si>
    <t>1,224 (430-2,609)</t>
  </si>
  <si>
    <t>1,037 (221-2,485)</t>
  </si>
  <si>
    <t>883 (37-2,353)</t>
  </si>
  <si>
    <t>726 (0-2,190)</t>
  </si>
  <si>
    <t>527 (0-1,940)</t>
  </si>
  <si>
    <t>3,724 (1,275-8,306)</t>
  </si>
  <si>
    <t>N=12,867</t>
  </si>
  <si>
    <t>N=11,324</t>
  </si>
  <si>
    <t>N=7,905</t>
  </si>
  <si>
    <t>N=4,784</t>
  </si>
  <si>
    <t>N=12,951</t>
  </si>
  <si>
    <t>2,113.06 ± 3,229.26</t>
  </si>
  <si>
    <t>2,287.27 ± 3,814.17</t>
  </si>
  <si>
    <t>2,366.51 ± 4,136.60</t>
  </si>
  <si>
    <t>2,417.57 ± 4,545.74</t>
  </si>
  <si>
    <t>2,344.58 ± 3,868.83</t>
  </si>
  <si>
    <t>6,871.44 ± 11,114.71</t>
  </si>
  <si>
    <t>1,272 (484-2,666)</t>
  </si>
  <si>
    <t>1,352 (534-2,834)</t>
  </si>
  <si>
    <t>1,398 (546-2,866)</t>
  </si>
  <si>
    <t>1,400 (578-2,839)</t>
  </si>
  <si>
    <t>1,406 (591-2,810)</t>
  </si>
  <si>
    <t>3,893 (1,403-8,475)</t>
  </si>
  <si>
    <t>6,154.29 ± 4,856.12</t>
  </si>
  <si>
    <t>2,790.47 ± 3,959.50</t>
  </si>
  <si>
    <t>2,509.72 ± 3,954.95</t>
  </si>
  <si>
    <t>2,273.72 ± 3,796.09</t>
  </si>
  <si>
    <t>1,994.40 ± 3,672.48</t>
  </si>
  <si>
    <t>12,553.90 ± 10,635.20</t>
  </si>
  <si>
    <t>4,754 (2,913-7,972)</t>
  </si>
  <si>
    <t>1,480 (351-3,592)</t>
  </si>
  <si>
    <t>1,199 (138-3,189)</t>
  </si>
  <si>
    <t>916 (0-2,802)</t>
  </si>
  <si>
    <t>635 (0-2,442)</t>
  </si>
  <si>
    <t>9,686 (5,587-16,232)</t>
  </si>
  <si>
    <t>N=11,407</t>
  </si>
  <si>
    <t>N=7,978</t>
  </si>
  <si>
    <t>N=4,793</t>
  </si>
  <si>
    <t>N=2,405</t>
  </si>
  <si>
    <t>3,238.14 ± 4,091.85</t>
  </si>
  <si>
    <t>3,165.30 ± 4,201.51</t>
  </si>
  <si>
    <t>3,157.97 ± 4,150.01</t>
  </si>
  <si>
    <t>3,070.80 ± 4,178.82</t>
  </si>
  <si>
    <t>1,853 (726-4,115)</t>
  </si>
  <si>
    <t>1,754 (720-4,046)</t>
  </si>
  <si>
    <t>1,753 (724-3,883)</t>
  </si>
  <si>
    <t>1,740 (709-3,670)</t>
  </si>
  <si>
    <t>28,391.16 ± 36,838.42</t>
  </si>
  <si>
    <t>16,029.29 ± 26,922.01</t>
  </si>
  <si>
    <t>15,031.08 ± 27,689.11</t>
  </si>
  <si>
    <t>14,210.38 ± 27,979.98</t>
  </si>
  <si>
    <t>12,748.12 ± 26,158.33</t>
  </si>
  <si>
    <t>66,558.96 ± 80,114.47</t>
  </si>
  <si>
    <t>14,340 (5,592-38,303)</t>
  </si>
  <si>
    <t>4,483 (1,191-19,051)</t>
  </si>
  <si>
    <t>3,628 (548-17,331)</t>
  </si>
  <si>
    <t>2,856 (0-15,241)</t>
  </si>
  <si>
    <t>2,054 (0-12,572)</t>
  </si>
  <si>
    <t>36,875 (14,799-90,363)</t>
  </si>
  <si>
    <t>N=11,587</t>
  </si>
  <si>
    <t>N=8,086</t>
  </si>
  <si>
    <t>N=4,870</t>
  </si>
  <si>
    <t>N=2,446</t>
  </si>
  <si>
    <t>18,311.87 ± 28,039.49</t>
  </si>
  <si>
    <t>18,704.27 ± 29,754.91</t>
  </si>
  <si>
    <t>19,424.74 ± 31,127.15</t>
  </si>
  <si>
    <t>19,299.39 ± 30,158.84</t>
  </si>
  <si>
    <t>6,154 (2,121-23,729)</t>
  </si>
  <si>
    <t>6,086 (2,133-24,717)</t>
  </si>
  <si>
    <t>6,212 (2,173-26,405)</t>
  </si>
  <si>
    <t>6,595 (2,122-26,882)</t>
  </si>
  <si>
    <t>N=7,721</t>
  </si>
  <si>
    <t>N=5,805</t>
  </si>
  <si>
    <t>N=3,887</t>
  </si>
  <si>
    <t>N=2,072</t>
  </si>
  <si>
    <t>11,989.62 ± 21,381.53</t>
  </si>
  <si>
    <t>9,372.95 ± 19,537.67</t>
  </si>
  <si>
    <t>9,138.56 ± 19,501.58</t>
  </si>
  <si>
    <t>8,375.63 ± 17,986.89</t>
  </si>
  <si>
    <t>7,619.57 ± 18,478.54</t>
  </si>
  <si>
    <t>34,494.70 ± 59,259.92</t>
  </si>
  <si>
    <t>2,446 (653-14,220)</t>
  </si>
  <si>
    <t>0 (0-8,824)</t>
  </si>
  <si>
    <t>0 (0-7,987)</t>
  </si>
  <si>
    <t>0 (0-5,833)</t>
  </si>
  <si>
    <t>0 (0-3,441)</t>
  </si>
  <si>
    <t>7,732 (1,043-43,641)</t>
  </si>
  <si>
    <t>N=5,972</t>
  </si>
  <si>
    <t>N=3,810</t>
  </si>
  <si>
    <t>N=2,594</t>
  </si>
  <si>
    <t>N=1,521</t>
  </si>
  <si>
    <t>N=702</t>
  </si>
  <si>
    <t>N=6,526</t>
  </si>
  <si>
    <t>15,500.98 ± 23,165.57</t>
  </si>
  <si>
    <t>18,994.37 ± 24,307.66</t>
  </si>
  <si>
    <t>20,450.79 ± 24,896.41</t>
  </si>
  <si>
    <t>21,404.40 ± 23,410.87</t>
  </si>
  <si>
    <t>22,489.67 ± 25,959.23</t>
  </si>
  <si>
    <t>40,811.15 ± 62,426.46</t>
  </si>
  <si>
    <t>5,476 (1,447-22,211)</t>
  </si>
  <si>
    <t>9,198 (2,370-32,625)</t>
  </si>
  <si>
    <t>10,975 (2,537-36,069)</t>
  </si>
  <si>
    <t>12,442 (3,360-38,959)</t>
  </si>
  <si>
    <t>13,642 (3,244-40,244)</t>
  </si>
  <si>
    <t>13,772 (2,634-56,470)</t>
  </si>
  <si>
    <t>17,022.89 ± 31,607.31</t>
  </si>
  <si>
    <t>5,165.99 ± 16,827.48</t>
  </si>
  <si>
    <t>4,227.82 ± 13,047.82</t>
  </si>
  <si>
    <t>3,517.75 ± 11,453.16</t>
  </si>
  <si>
    <t>3,221.56 ± 12,099.97</t>
  </si>
  <si>
    <t>28,003.03 ± 42,900.71</t>
  </si>
  <si>
    <t>8,725 (0-21,534)</t>
  </si>
  <si>
    <t>0 (0-3,073)</t>
  </si>
  <si>
    <t>0 (0-975)</t>
  </si>
  <si>
    <t>16,737 (5,768-35,860)</t>
  </si>
  <si>
    <t>N=5,691</t>
  </si>
  <si>
    <t>N=2,538</t>
  </si>
  <si>
    <t>N=1,639</t>
  </si>
  <si>
    <t>N=948</t>
  </si>
  <si>
    <t>N=432</t>
  </si>
  <si>
    <t>N=6,727</t>
  </si>
  <si>
    <t>23,095.01 ± 34,859.42</t>
  </si>
  <si>
    <t>15,715.76 ± 26,377.93</t>
  </si>
  <si>
    <t>14,974.07 ± 21,029.17</t>
  </si>
  <si>
    <t>14,423.54 ± 19,514.30</t>
  </si>
  <si>
    <t>15,451.54 ± 22,673.79</t>
  </si>
  <si>
    <t>32,140.83 ± 44,491.04</t>
  </si>
  <si>
    <t>14,351 (7,252-27,368)</t>
  </si>
  <si>
    <t>8,577 (3,211-18,319)</t>
  </si>
  <si>
    <t>8,726 (3,541-17,958)</t>
  </si>
  <si>
    <t>8,475 (3,607-17,407)</t>
  </si>
  <si>
    <t>8,527 (3,147-17,588)</t>
  </si>
  <si>
    <t>20,323 (9,430-40,052)</t>
  </si>
  <si>
    <t>2,615.54 ± 8,636.96</t>
  </si>
  <si>
    <t>582.72 ± 3,912.79</t>
  </si>
  <si>
    <t>518.37 ± 3,533.38</t>
  </si>
  <si>
    <t>403.42 ± 3,351.59</t>
  </si>
  <si>
    <t>483.21 ± 3,514.26</t>
  </si>
  <si>
    <t>3,920.76 ± 11,119.72</t>
  </si>
  <si>
    <t>N=918</t>
  </si>
  <si>
    <t>N=222</t>
  </si>
  <si>
    <t>N=78</t>
  </si>
  <si>
    <t>N=1,251</t>
  </si>
  <si>
    <t>21,998.42 ± 14,182.97</t>
  </si>
  <si>
    <t>20,266.69 ± 11,579.06</t>
  </si>
  <si>
    <t>18,925.41 ± 10,394.78</t>
  </si>
  <si>
    <t>20,103.64 ± 12,873.19</t>
  </si>
  <si>
    <t>20,024.22 ± 11,076.97</t>
  </si>
  <si>
    <t>24,198.39 ± 16,509.78</t>
  </si>
  <si>
    <t>19,034 (15,315-21,565)</t>
  </si>
  <si>
    <t>18,452 (14,149-21,565)</t>
  </si>
  <si>
    <t>18,452 (13,949-20,126)</t>
  </si>
  <si>
    <t>18,452 (14,110-19,530)</t>
  </si>
  <si>
    <t>18,342 (15,224-19,530)</t>
  </si>
  <si>
    <t>19,659 (15,486-25,261)</t>
  </si>
  <si>
    <t>2,438.01 ± 3,598.25</t>
  </si>
  <si>
    <t>2,207.57 ± 3,699.65</t>
  </si>
  <si>
    <t>2,073.88 ± 5,314.46</t>
  </si>
  <si>
    <t>1,913.35 ± 6,443.85</t>
  </si>
  <si>
    <t>1,940.41 ± 14,993.54</t>
  </si>
  <si>
    <t>7,688.79 ± 17,740.86</t>
  </si>
  <si>
    <t>1,603 (629-3,130)</t>
  </si>
  <si>
    <t>1,307 (128-3,024)</t>
  </si>
  <si>
    <t>953 (0-2,732)</t>
  </si>
  <si>
    <t>579 (0-2,338)</t>
  </si>
  <si>
    <t>179 (0-1,925)</t>
  </si>
  <si>
    <t>4,425 (1,490-9,533)</t>
  </si>
  <si>
    <t>N=7,407</t>
  </si>
  <si>
    <t>N=6,061</t>
  </si>
  <si>
    <t>N=4,018</t>
  </si>
  <si>
    <t>N=2,342</t>
  </si>
  <si>
    <t>N=1,097</t>
  </si>
  <si>
    <t>N=7,428</t>
  </si>
  <si>
    <t>2,541.36 ± 3,637.80</t>
  </si>
  <si>
    <t>2,812.19 ± 3,966.89</t>
  </si>
  <si>
    <t>2,996.23 ± 6,167.95</t>
  </si>
  <si>
    <t>3,175.58 ± 8,057.14</t>
  </si>
  <si>
    <t>3,665.03 ± 20,456.47</t>
  </si>
  <si>
    <t>7,992.08 ± 18,020.28</t>
  </si>
  <si>
    <t>1,701 (736-3,232)</t>
  </si>
  <si>
    <t>1,914 (866-3,576)</t>
  </si>
  <si>
    <t>1,886 (869-3,588)</t>
  </si>
  <si>
    <t>1,880 (830-3,606)</t>
  </si>
  <si>
    <t>1,796 (796-3,534)</t>
  </si>
  <si>
    <t>4,729 (1,786-9,814)</t>
  </si>
  <si>
    <t>6,834.10 ± 5,945.81</t>
  </si>
  <si>
    <t>3,071.56 ± 4,309.62</t>
  </si>
  <si>
    <t>2,615.97 ± 4,025.76</t>
  </si>
  <si>
    <t>2,207.83 ± 3,881.83</t>
  </si>
  <si>
    <t>1,928.49 ± 3,665.54</t>
  </si>
  <si>
    <t>13,501.48 ± 11,457.07</t>
  </si>
  <si>
    <t>5,167 (2,808-9,057)</t>
  </si>
  <si>
    <t>1,623 (216-4,092)</t>
  </si>
  <si>
    <t>1,195 (0-3,465)</t>
  </si>
  <si>
    <t>661 (0-2,813)</t>
  </si>
  <si>
    <t>190 (0-2,220)</t>
  </si>
  <si>
    <t>10,474 (5,852-17,610)</t>
  </si>
  <si>
    <t>N=6,102</t>
  </si>
  <si>
    <t>N=4,031</t>
  </si>
  <si>
    <t>N=2,353</t>
  </si>
  <si>
    <t>N=1,092</t>
  </si>
  <si>
    <t>3,886.51 ± 4,509.27</t>
  </si>
  <si>
    <t>3,767.22 ± 4,359.22</t>
  </si>
  <si>
    <t>3,647.20 ± 4,432.23</t>
  </si>
  <si>
    <t>3,659.19 ± 4,377.97</t>
  </si>
  <si>
    <t>2,318 (1,086-4,990)</t>
  </si>
  <si>
    <t>2,246 (1,048-4,981)</t>
  </si>
  <si>
    <t>2,180 (1,015-4,626)</t>
  </si>
  <si>
    <t>2,076 (977-4,810)</t>
  </si>
  <si>
    <t>40,900.15 ± 47,837.46</t>
  </si>
  <si>
    <t>20,400.79 ± 31,970.08</t>
  </si>
  <si>
    <t>18,574.60 ± 29,668.18</t>
  </si>
  <si>
    <t>16,417.99 ± 27,786.11</t>
  </si>
  <si>
    <t>15,193.24 ± 31,425.20</t>
  </si>
  <si>
    <t>87,608.76 ± 93,841.05</t>
  </si>
  <si>
    <t>27,726 (9,749-56,946)</t>
  </si>
  <si>
    <t>6,723 (1,030-30,810)</t>
  </si>
  <si>
    <t>4,637 (0-27,588)</t>
  </si>
  <si>
    <t>2,698 (0-23,056)</t>
  </si>
  <si>
    <t>1,170 (0-17,560)</t>
  </si>
  <si>
    <t>58,537 (24,897-121,381)</t>
  </si>
  <si>
    <t>N=6,165</t>
  </si>
  <si>
    <t>N=4,085</t>
  </si>
  <si>
    <t>N=2,383</t>
  </si>
  <si>
    <t>N=1,112</t>
  </si>
  <si>
    <t>25,549.80 ± 33,889.78</t>
  </si>
  <si>
    <t>26,395.48 ± 32,317.43</t>
  </si>
  <si>
    <t>26,780.00 ± 31,335.95</t>
  </si>
  <si>
    <t>28,309.71 ± 38,330.25</t>
  </si>
  <si>
    <t>12,447 (3,846-39,618)</t>
  </si>
  <si>
    <t>13,679 (3,800-42,371)</t>
  </si>
  <si>
    <t>13,691 (3,946-44,663)</t>
  </si>
  <si>
    <t>15,211 (3,891-45,637)</t>
  </si>
  <si>
    <t>N=17,859</t>
  </si>
  <si>
    <t>N=13,585</t>
  </si>
  <si>
    <t>N=9,069</t>
  </si>
  <si>
    <t>N=5,032</t>
  </si>
  <si>
    <t>4,424.26 ± 12,334.72</t>
  </si>
  <si>
    <t>4,285.94 ± 12,904.65</t>
  </si>
  <si>
    <t>4,453.17 ± 13,146.19</t>
  </si>
  <si>
    <t>4,739.31 ± 13,541.87</t>
  </si>
  <si>
    <t>4,493.49 ± 13,355.04</t>
  </si>
  <si>
    <t>15,770.41 ± 40,705.58</t>
  </si>
  <si>
    <t>0 (0-1,559)</t>
  </si>
  <si>
    <t>0 (0-780)</t>
  </si>
  <si>
    <t>0 (0-731)</t>
  </si>
  <si>
    <t>0 (0-714)</t>
  </si>
  <si>
    <t>0 (0-622)</t>
  </si>
  <si>
    <t>635 (0-6,739)</t>
  </si>
  <si>
    <t>N=6,631</t>
  </si>
  <si>
    <t>N=5,132</t>
  </si>
  <si>
    <t>N=3,850</t>
  </si>
  <si>
    <t>N=1,316</t>
  </si>
  <si>
    <t>N=9,151</t>
  </si>
  <si>
    <t>11,915.69 ± 17,903.25</t>
  </si>
  <si>
    <t>14,914.75 ± 20,519.17</t>
  </si>
  <si>
    <t>15,713.33 ± 20,807.43</t>
  </si>
  <si>
    <t>16,815.64 ± 21,158.79</t>
  </si>
  <si>
    <t>17,181.78 ± 21,545.18</t>
  </si>
  <si>
    <t>30,777.37 ± 52,649.06</t>
  </si>
  <si>
    <t>3,476 (1,178-14,372)</t>
  </si>
  <si>
    <t>4,743 (1,305-24,614)</t>
  </si>
  <si>
    <t>5,361 (1,311-27,455)</t>
  </si>
  <si>
    <t>5,689 (1,391-32,272)</t>
  </si>
  <si>
    <t>6,586 (1,505-30,547)</t>
  </si>
  <si>
    <t>6,211 (1,574-35,005)</t>
  </si>
  <si>
    <t>4,567.46 ± 13,905.49</t>
  </si>
  <si>
    <t>2,897.79 ± 10,800.29</t>
  </si>
  <si>
    <t>2,722.29 ± 10,098.40</t>
  </si>
  <si>
    <t>2,760.86 ± 11,510.39</t>
  </si>
  <si>
    <t>2,388.98 ± 10,529.29</t>
  </si>
  <si>
    <t>11,611.17 ± 25,079.56</t>
  </si>
  <si>
    <t>0 (0-3,449)</t>
  </si>
  <si>
    <t>0 (0-647)</t>
  </si>
  <si>
    <t>0 (0-454)</t>
  </si>
  <si>
    <t>2,717 (0-12,610)</t>
  </si>
  <si>
    <t>N=7,542</t>
  </si>
  <si>
    <t>N=5,028</t>
  </si>
  <si>
    <t>N=3,603</t>
  </si>
  <si>
    <t>N=2,212</t>
  </si>
  <si>
    <t>N=1,118</t>
  </si>
  <si>
    <t>N=12,101</t>
  </si>
  <si>
    <t>10,815.48 ± 19,756.57</t>
  </si>
  <si>
    <t>10,292.70 ± 18,391.51</t>
  </si>
  <si>
    <t>10,264.30 ± 17,525.60</t>
  </si>
  <si>
    <t>11,319.28 ± 21,129.60</t>
  </si>
  <si>
    <t>10,752.53 ± 20,232.00</t>
  </si>
  <si>
    <t>17,136.10 ± 28,872.38</t>
  </si>
  <si>
    <t>4,661 (2,258-11,856)</t>
  </si>
  <si>
    <t>4,740 (1,144-11,624)</t>
  </si>
  <si>
    <t>4,685 (1,321-11,812)</t>
  </si>
  <si>
    <t>4,994 (1,397-12,231)</t>
  </si>
  <si>
    <t>4,791 (1,457-12,242)</t>
  </si>
  <si>
    <t>7,876 (2,552-20,145)</t>
  </si>
  <si>
    <t>585.85 ± 4,735.84</t>
  </si>
  <si>
    <t>317.89 ± 2,905.88</t>
  </si>
  <si>
    <t>313.37 ± 2,775.60</t>
  </si>
  <si>
    <t>364.17 ± 3,216.85</t>
  </si>
  <si>
    <t>276.76 ± 2,458.31</t>
  </si>
  <si>
    <t>1,405.03 ± 6,809.55</t>
  </si>
  <si>
    <t>N=297</t>
  </si>
  <si>
    <t>N=226</t>
  </si>
  <si>
    <t>N=163</t>
  </si>
  <si>
    <t>N=79</t>
  </si>
  <si>
    <t>N=1,130</t>
  </si>
  <si>
    <t>21,396.22 ± 19,353.71</t>
  </si>
  <si>
    <t>19,115.19 ± 12,203.05</t>
  </si>
  <si>
    <t>18,836.69 ± 10,707.20</t>
  </si>
  <si>
    <t>20,261.91 ± 13,175.08</t>
  </si>
  <si>
    <t>17,628.70 ± 8,943.15</t>
  </si>
  <si>
    <t>22,205.68 ± 16,466.85</t>
  </si>
  <si>
    <t>18,758 (14,405-22,350)</t>
  </si>
  <si>
    <t>18,140 (13,251-21,117)</t>
  </si>
  <si>
    <t>16,592 (13,301-20,925)</t>
  </si>
  <si>
    <t>18,140 (13,479-20,874)</t>
  </si>
  <si>
    <t>18,140 (13,142-20,358)</t>
  </si>
  <si>
    <t>19,016 (14,149-24,489)</t>
  </si>
  <si>
    <t>1,750.91 ± 5,297.71</t>
  </si>
  <si>
    <t>1,737.01 ± 5,410.22</t>
  </si>
  <si>
    <t>1,672.82 ± 3,414.82</t>
  </si>
  <si>
    <t>1,569.35 ± 3,128.86</t>
  </si>
  <si>
    <t>1,517.03 ± 3,331.61</t>
  </si>
  <si>
    <t>5,984.78 ± 13,386.90</t>
  </si>
  <si>
    <t>913 (305-2,083)</t>
  </si>
  <si>
    <t>845 (219-2,043)</t>
  </si>
  <si>
    <t>795 (149-1,999)</t>
  </si>
  <si>
    <t>743 (72-1,895)</t>
  </si>
  <si>
    <t>624 (8-1,794)</t>
  </si>
  <si>
    <t>3,053 (1,046-7,009)</t>
  </si>
  <si>
    <t>N=17,281</t>
  </si>
  <si>
    <t>N=16,153</t>
  </si>
  <si>
    <t>N=11,713</t>
  </si>
  <si>
    <t>N=7,415</t>
  </si>
  <si>
    <t>N=3,855</t>
  </si>
  <si>
    <t>N=17,597</t>
  </si>
  <si>
    <t>1,809.47 ± 5,375.73</t>
  </si>
  <si>
    <t>1,920.46 ± 5,657.71</t>
  </si>
  <si>
    <t>1,940.18 ± 3,606.39</t>
  </si>
  <si>
    <t>1,919.41 ± 3,361.81</t>
  </si>
  <si>
    <t>1,980.21 ± 3,684.02</t>
  </si>
  <si>
    <t>6,073.88 ± 13,466.12</t>
  </si>
  <si>
    <t>959 (356-2,149)</t>
  </si>
  <si>
    <t>999 (380-2,235)</t>
  </si>
  <si>
    <t>1,038 (383-2,270)</t>
  </si>
  <si>
    <t>1,049 (397-2,252)</t>
  </si>
  <si>
    <t>1,071 (405-2,278)</t>
  </si>
  <si>
    <t>3,138 (1,117-7,101)</t>
  </si>
  <si>
    <t>5,212.22 ± 3,996.76</t>
  </si>
  <si>
    <t>2,516.33 ± 3,611.89</t>
  </si>
  <si>
    <t>2,356.04 ± 3,423.08</t>
  </si>
  <si>
    <t>2,232.15 ± 3,457.86</t>
  </si>
  <si>
    <t>2,065.58 ± 3,453.80</t>
  </si>
  <si>
    <t>11,236.26 ± 9,572.25</t>
  </si>
  <si>
    <t>4,121 (2,769-6,285)</t>
  </si>
  <si>
    <t>1,344 (407-3,137)</t>
  </si>
  <si>
    <t>1,220 (305-2,956)</t>
  </si>
  <si>
    <t>1,113 (223-2,796)</t>
  </si>
  <si>
    <t>898 (73-2,511)</t>
  </si>
  <si>
    <t>8,566 (5,110-14,181)</t>
  </si>
  <si>
    <t>N=16,457</t>
  </si>
  <si>
    <t>N=11,887</t>
  </si>
  <si>
    <t>N=7,526</t>
  </si>
  <si>
    <t>N=3,883</t>
  </si>
  <si>
    <t>2,730.71 ± 3,683.99</t>
  </si>
  <si>
    <t>2,692.59 ± 3,533.43</t>
  </si>
  <si>
    <t>2,689.79 ± 3,630.07</t>
  </si>
  <si>
    <t>2,676.80 ± 3,717.92</t>
  </si>
  <si>
    <t>1,513 (579-3,392)</t>
  </si>
  <si>
    <t>1,495 (583-3,383)</t>
  </si>
  <si>
    <t>1,492 (585-3,336)</t>
  </si>
  <si>
    <t>1,451 (578-3,296)</t>
  </si>
  <si>
    <t>16,540.71 ± 25,686.61</t>
  </si>
  <si>
    <t>11,754.96 ± 22,303.67</t>
  </si>
  <si>
    <t>11,517.69 ± 21,586.75</t>
  </si>
  <si>
    <t>11,665.84 ± 22,940.50</t>
  </si>
  <si>
    <t>10,741.84 ± 21,771.87</t>
  </si>
  <si>
    <t>46,007.65 ± 63,628.54</t>
  </si>
  <si>
    <t>7,158 (4,006-16,823)</t>
  </si>
  <si>
    <t>3,227 (1,088-11,078)</t>
  </si>
  <si>
    <t>3,009 (852-10,849)</t>
  </si>
  <si>
    <t>2,709 (638-10,585)</t>
  </si>
  <si>
    <t>2,239 (260-9,392)</t>
  </si>
  <si>
    <t>20,880 (9,232-55,787)</t>
  </si>
  <si>
    <t>N=16,670</t>
  </si>
  <si>
    <t>N=12,082</t>
  </si>
  <si>
    <t>N=7,626</t>
  </si>
  <si>
    <t>N=3,943</t>
  </si>
  <si>
    <t>12,593.40 ± 22,855.58</t>
  </si>
  <si>
    <t>12,950.48 ± 22,481.20</t>
  </si>
  <si>
    <t>13,873.26 ± 24,397.37</t>
  </si>
  <si>
    <t>13,708.58 ± 23,754.65</t>
  </si>
  <si>
    <t>3,651 (1,414-12,531)</t>
  </si>
  <si>
    <t>3,808 (1,424-13,386)</t>
  </si>
  <si>
    <t>3,880 (1,510-14,383)</t>
  </si>
  <si>
    <t>3,807 (1,455-14,254)</t>
  </si>
  <si>
    <t>N=8,328</t>
  </si>
  <si>
    <t>N=6,210</t>
  </si>
  <si>
    <t>N=4,140</t>
  </si>
  <si>
    <t>N=2,242</t>
  </si>
  <si>
    <t>15,578.74 ± 23,449.78</t>
  </si>
  <si>
    <t>10,152.89 ± 19,444.87</t>
  </si>
  <si>
    <t>9,073.73 ± 18,396.27</t>
  </si>
  <si>
    <t>8,385.24 ± 19,375.32</t>
  </si>
  <si>
    <t>7,456.48 ± 17,769.27</t>
  </si>
  <si>
    <t>38,673.54 ± 59,406.37</t>
  </si>
  <si>
    <t>4,575 (1,082-23,642)</t>
  </si>
  <si>
    <t>0 (0-10,744)</t>
  </si>
  <si>
    <t>0 (0-7,832)</t>
  </si>
  <si>
    <t>0 (0-4,768)</t>
  </si>
  <si>
    <t>0 (0-3,196)</t>
  </si>
  <si>
    <t>11,720 (1,709-52,701)</t>
  </si>
  <si>
    <t>N=7,303</t>
  </si>
  <si>
    <t>N=4,136</t>
  </si>
  <si>
    <t>N=2,673</t>
  </si>
  <si>
    <t>N=1,562</t>
  </si>
  <si>
    <t>N=748</t>
  </si>
  <si>
    <t>N=7,590</t>
  </si>
  <si>
    <t>17,765.27 ± 24,253.50</t>
  </si>
  <si>
    <t>20,443.25 ± 23,473.37</t>
  </si>
  <si>
    <t>21,080.38 ± 23,091.19</t>
  </si>
  <si>
    <t>22,224.63 ± 26,222.33</t>
  </si>
  <si>
    <t>22,349.50 ± 24,777.89</t>
  </si>
  <si>
    <t>42,433.89 ± 60,932.11</t>
  </si>
  <si>
    <t>6,856 (1,641-28,113)</t>
  </si>
  <si>
    <t>10,998 (2,760-37,159)</t>
  </si>
  <si>
    <t>11,903 (3,104-39,121)</t>
  </si>
  <si>
    <t>12,510 (3,104-40,828)</t>
  </si>
  <si>
    <t>14,180 (3,160-40,897)</t>
  </si>
  <si>
    <t>16,021 (2,796-60,829)</t>
  </si>
  <si>
    <t>16,651.28 ± 21,033.17</t>
  </si>
  <si>
    <t>4,428.21 ± 13,724.38</t>
  </si>
  <si>
    <t>3,541.60 ± 12,313.30</t>
  </si>
  <si>
    <t>2,950.74 ± 12,932.90</t>
  </si>
  <si>
    <t>2,476.40 ± 9,545.73</t>
  </si>
  <si>
    <t>25,853.93 ± 32,665.46</t>
  </si>
  <si>
    <t>10,783 (5,993-21,203)</t>
  </si>
  <si>
    <t>0 (0-1,515)</t>
  </si>
  <si>
    <t>0 (0-310)</t>
  </si>
  <si>
    <t>16,585 (8,107-33,118)</t>
  </si>
  <si>
    <t>N=6,788</t>
  </si>
  <si>
    <t>N=2,451</t>
  </si>
  <si>
    <t>N=402</t>
  </si>
  <si>
    <t>N=7,452</t>
  </si>
  <si>
    <t>20,428.98 ± 21,577.53</t>
  </si>
  <si>
    <t>15,046.17 ± 21,917.19</t>
  </si>
  <si>
    <t>14,080.23 ± 21,321.07</t>
  </si>
  <si>
    <t>14,718.16 ± 25,723.24</t>
  </si>
  <si>
    <t>13,811.18 ± 18,769.53</t>
  </si>
  <si>
    <t>28,893.12 ± 33,236.39</t>
  </si>
  <si>
    <t>13,532 (8,307-24,343)</t>
  </si>
  <si>
    <t>8,613 (3,181-18,454)</t>
  </si>
  <si>
    <t>8,690 (3,238-16,813)</t>
  </si>
  <si>
    <t>7,830 (3,316-16,665)</t>
  </si>
  <si>
    <t>8,304 (3,496-17,251)</t>
  </si>
  <si>
    <t>18,935 (10,139-35,611)</t>
  </si>
  <si>
    <t>4,583.12 ± 9,850.89</t>
  </si>
  <si>
    <t>531.74 ± 4,240.30</t>
  </si>
  <si>
    <t>465.12 ± 3,554.23</t>
  </si>
  <si>
    <t>393.94 ± 3,332.72</t>
  </si>
  <si>
    <t>345.24 ± 2,763.63</t>
  </si>
  <si>
    <t>5,750.47 ± 12,491.59</t>
  </si>
  <si>
    <t>0 (0-11,089)</t>
  </si>
  <si>
    <t>N=1,956</t>
  </si>
  <si>
    <t>N=217</t>
  </si>
  <si>
    <t>N=145</t>
  </si>
  <si>
    <t>N=77</t>
  </si>
  <si>
    <t>N=47</t>
  </si>
  <si>
    <t>N=2,195</t>
  </si>
  <si>
    <t>19,513.41 ± 11,037.95</t>
  </si>
  <si>
    <t>20,407.01 ± 16,901.99</t>
  </si>
  <si>
    <t>19,920.10 ± 12,427.95</t>
  </si>
  <si>
    <t>21,180.42 ± 12,602.99</t>
  </si>
  <si>
    <t>16,468.62 ± 10,039.07</t>
  </si>
  <si>
    <t>21,817.72 ± 15,540.76</t>
  </si>
  <si>
    <t>17,708 (13,891-20,977)</t>
  </si>
  <si>
    <t>18,157 (13,891-21,079)</t>
  </si>
  <si>
    <t>18,452 (13,460-21,079)</t>
  </si>
  <si>
    <t>18,452 (13,692-24,462)</t>
  </si>
  <si>
    <t>15,486 (11,596-19,199)</t>
  </si>
  <si>
    <t>19,016 (14,549-21,511)</t>
  </si>
  <si>
    <t>2,262.61 ± 3,336.14</t>
  </si>
  <si>
    <t>2,050.38 ± 3,550.99</t>
  </si>
  <si>
    <t>1,803.82 ± 3,808.13</t>
  </si>
  <si>
    <t>1,587.60 ± 3,686.02</t>
  </si>
  <si>
    <t>1,436.22 ± 3,964.00</t>
  </si>
  <si>
    <t>6,833.93 ± 10,935.52</t>
  </si>
  <si>
    <t>1,487 (597-2,945)</t>
  </si>
  <si>
    <t>1,176 (98-2,764)</t>
  </si>
  <si>
    <t>847 (0-2,437)</t>
  </si>
  <si>
    <t>431 (0-2,110)</t>
  </si>
  <si>
    <t>9 (0-1,827)</t>
  </si>
  <si>
    <t>4,041 (1,370-8,590)</t>
  </si>
  <si>
    <t>N=7,943</t>
  </si>
  <si>
    <t>N=6,490</t>
  </si>
  <si>
    <t>N=4,208</t>
  </si>
  <si>
    <t>N=2,412</t>
  </si>
  <si>
    <t>N=1,127</t>
  </si>
  <si>
    <t>N=7,970</t>
  </si>
  <si>
    <t>2,372.28 ± 3,377.74</t>
  </si>
  <si>
    <t>2,631.05 ± 3,827.94</t>
  </si>
  <si>
    <t>2,662.01 ± 4,372.40</t>
  </si>
  <si>
    <t>2,724.99 ± 4,497.09</t>
  </si>
  <si>
    <t>2,857.15 ± 5,216.28</t>
  </si>
  <si>
    <t>7,140.90 ± 11,079.97</t>
  </si>
  <si>
    <t>1,580 (708-3,048)</t>
  </si>
  <si>
    <t>1,733 (822-3,270)</t>
  </si>
  <si>
    <t>1,723 (817-3,321)</t>
  </si>
  <si>
    <t>1,712 (771-3,260)</t>
  </si>
  <si>
    <t>1,819 (824-3,347)</t>
  </si>
  <si>
    <t>4,325 (1,637-8,943)</t>
  </si>
  <si>
    <t>6,273.87 ± 5,047.77</t>
  </si>
  <si>
    <t>2,731.23 ± 3,927.21</t>
  </si>
  <si>
    <t>2,261.50 ± 3,515.09</t>
  </si>
  <si>
    <t>1,898.60 ± 3,442.30</t>
  </si>
  <si>
    <t>1,673.35 ± 3,134.43</t>
  </si>
  <si>
    <t>12,085.76 ± 10,160.32</t>
  </si>
  <si>
    <t>4,877 (2,924-7,946)</t>
  </si>
  <si>
    <t>1,424 (160-3,549)</t>
  </si>
  <si>
    <t>976 (0-2,960)</t>
  </si>
  <si>
    <t>480 (0-2,343)</t>
  </si>
  <si>
    <t>36 (0-1,964)</t>
  </si>
  <si>
    <t>9,342 (5,262-15,702)</t>
  </si>
  <si>
    <t>N=6,538</t>
  </si>
  <si>
    <t>N=4,218</t>
  </si>
  <si>
    <t>N=2,426</t>
  </si>
  <si>
    <t>N=1,129</t>
  </si>
  <si>
    <t>3,479.00 ± 4,128.47</t>
  </si>
  <si>
    <t>3,329.52 ± 3,825.65</t>
  </si>
  <si>
    <t>3,239.98 ± 3,984.58</t>
  </si>
  <si>
    <t>3,322.99 ± 3,745.94</t>
  </si>
  <si>
    <t>2,040 (927-4,513)</t>
  </si>
  <si>
    <t>1,976 (902-4,368)</t>
  </si>
  <si>
    <t>1,950 (912-4,081)</t>
  </si>
  <si>
    <t>1,939 (933-4,289)</t>
  </si>
  <si>
    <t>45,349.63 ± 38,571.66</t>
  </si>
  <si>
    <t>19,894.45 ± 29,339.18</t>
  </si>
  <si>
    <t>17,145.77 ± 27,300.25</t>
  </si>
  <si>
    <t>15,216.11 ± 28,400.03</t>
  </si>
  <si>
    <t>13,387.70 ± 25,341.43</t>
  </si>
  <si>
    <t>89,197.63 ± 82,653.45</t>
  </si>
  <si>
    <t>37,174 (17,172-62,464)</t>
  </si>
  <si>
    <t>6,112 (873-32,185)</t>
  </si>
  <si>
    <t>4,140 (0-25,062)</t>
  </si>
  <si>
    <t>2,058 (0-17,978)</t>
  </si>
  <si>
    <t>367 (0-16,044)</t>
  </si>
  <si>
    <t>65,060 (30,923-123,535)</t>
  </si>
  <si>
    <t>N=6,622</t>
  </si>
  <si>
    <t>N=4,287</t>
  </si>
  <si>
    <t>N=2,456</t>
  </si>
  <si>
    <t>25,019.78 ± 30,892.21</t>
  </si>
  <si>
    <t>24,836.76 ± 29,809.99</t>
  </si>
  <si>
    <t>25,649.31 ± 33,047.03</t>
  </si>
  <si>
    <t>26,168.45 ± 30,348.85</t>
  </si>
  <si>
    <t>11,849 (3,499-41,417)</t>
  </si>
  <si>
    <t>12,452 (3,536-41,940)</t>
  </si>
  <si>
    <t>12,416 (3,437-43,175)</t>
  </si>
  <si>
    <t>15,352 (3,847-44,456)</t>
  </si>
  <si>
    <t>N=3,002</t>
  </si>
  <si>
    <t>N=2,287</t>
  </si>
  <si>
    <t>N=1,551</t>
  </si>
  <si>
    <t>N=821</t>
  </si>
  <si>
    <t>21,964.57 ± 32,066.62</t>
  </si>
  <si>
    <t>10,222.88 ± 20,913.92</t>
  </si>
  <si>
    <t>8,856.74 ± 19,695.19</t>
  </si>
  <si>
    <t>7,427.72 ± 18,138.93</t>
  </si>
  <si>
    <t>6,718.28 ± 18,207.76</t>
  </si>
  <si>
    <t>44,609.65 ± 69,827.05</t>
  </si>
  <si>
    <t>7,715 (1,309-34,621)</t>
  </si>
  <si>
    <t>0 (0-8,654)</t>
  </si>
  <si>
    <t>0 (0-5,244)</t>
  </si>
  <si>
    <t>0 (0-3,205)</t>
  </si>
  <si>
    <t>0 (0-1,693)</t>
  </si>
  <si>
    <t>12,966 (1,751-63,043)</t>
  </si>
  <si>
    <t>N=2,715</t>
  </si>
  <si>
    <t>N=1,348</t>
  </si>
  <si>
    <t>N=250</t>
  </si>
  <si>
    <t>N=2,762</t>
  </si>
  <si>
    <t>24,286.42 ± 32,872.40</t>
  </si>
  <si>
    <t>22,766.38 ± 26,242.89</t>
  </si>
  <si>
    <t>22,556.08 ± 26,061.76</t>
  </si>
  <si>
    <t>21,255.34 ± 25,460.01</t>
  </si>
  <si>
    <t>22,062.82 ± 27,420.01</t>
  </si>
  <si>
    <t>48,485.94 ± 71,495.69</t>
  </si>
  <si>
    <t>10,755 (1,872-39,481)</t>
  </si>
  <si>
    <t>12,830 (2,990-42,113)</t>
  </si>
  <si>
    <t>12,420 (2,881-42,015)</t>
  </si>
  <si>
    <t>13,277 (2,479-38,486)</t>
  </si>
  <si>
    <t>10,500 (2,504-41,803)</t>
  </si>
  <si>
    <t>16,461 (2,735-68,384)</t>
  </si>
  <si>
    <t>25,820.67 ± 35,845.81</t>
  </si>
  <si>
    <t>4,479.04 ± 17,455.07</t>
  </si>
  <si>
    <t>3,465.94 ± 11,853.47</t>
  </si>
  <si>
    <t>3,231.40 ± 12,205.07</t>
  </si>
  <si>
    <t>3,234.53 ± 13,719.81</t>
  </si>
  <si>
    <t>35,494.26 ± 48,324.09</t>
  </si>
  <si>
    <t>16,649 (10,803-29,225)</t>
  </si>
  <si>
    <t>0 (0-829)</t>
  </si>
  <si>
    <t>0 (0-409)</t>
  </si>
  <si>
    <t>21,875 (12,616-41,435)</t>
  </si>
  <si>
    <t>N=2,869</t>
  </si>
  <si>
    <t>N=846</t>
  </si>
  <si>
    <t>N=589</t>
  </si>
  <si>
    <t>N=325</t>
  </si>
  <si>
    <t>N=164</t>
  </si>
  <si>
    <t>N=2,920</t>
  </si>
  <si>
    <t>27,017.66 ± 36,223.72</t>
  </si>
  <si>
    <t>15,893.70 ± 30,007.11</t>
  </si>
  <si>
    <t>13,457.72 ± 20,286.75</t>
  </si>
  <si>
    <t>15,421.22 ± 22,892.65</t>
  </si>
  <si>
    <t>16,192.38 ± 27,126.27</t>
  </si>
  <si>
    <t>36,491.02 ± 48,625.44</t>
  </si>
  <si>
    <t>17,351 (11,625-30,065)</t>
  </si>
  <si>
    <t>7,850 (2,348-16,501)</t>
  </si>
  <si>
    <t>7,398 (2,073-15,479)</t>
  </si>
  <si>
    <t>7,891 (2,155-15,959)</t>
  </si>
  <si>
    <t>8,401 (2,901-21,266)</t>
  </si>
  <si>
    <t>22,582 (12,939-42,044)</t>
  </si>
  <si>
    <t>5,316.35 ± 9,493.15</t>
  </si>
  <si>
    <t>468.55 ± 3,244.40</t>
  </si>
  <si>
    <t>384.91 ± 3,068.47</t>
  </si>
  <si>
    <t>283.76 ± 2,556.23</t>
  </si>
  <si>
    <t>224.98 ± 1,989.50</t>
  </si>
  <si>
    <t>6,286.28 ± 11,194.93</t>
  </si>
  <si>
    <t>0 (0-11,748)</t>
  </si>
  <si>
    <t>0 (0-12,868)</t>
  </si>
  <si>
    <t>N=886</t>
  </si>
  <si>
    <t>N=22</t>
  </si>
  <si>
    <t>N=13</t>
  </si>
  <si>
    <t>18,013.20 ± 8,753.50</t>
  </si>
  <si>
    <t>16,745.13 ± 10,234.84</t>
  </si>
  <si>
    <t>17,965.22 ± 11,224.98</t>
  </si>
  <si>
    <t>20,005.36 ± 8,304.83</t>
  </si>
  <si>
    <t>14,208.46 ± 7,431.74</t>
  </si>
  <si>
    <t>19,719.34 ± 11,324.62</t>
  </si>
  <si>
    <t>16,241 (13,259-20,291)</t>
  </si>
  <si>
    <t>15,435 (11,675-20,126)</t>
  </si>
  <si>
    <t>15,143 (12,262-20,126)</t>
  </si>
  <si>
    <t>18,452 (14,270-22,976)</t>
  </si>
  <si>
    <t>15,000 (11,162-19,199)</t>
  </si>
  <si>
    <t>16,469 (13,479-21,099)</t>
  </si>
  <si>
    <t>2,387.07 ± 5,160.01</t>
  </si>
  <si>
    <t>2,196.52 ± 5,328.05</t>
  </si>
  <si>
    <t>1,910.62 ± 3,613.51</t>
  </si>
  <si>
    <t>1,832.84 ± 5,602.35</t>
  </si>
  <si>
    <t>1,700.53 ± 6,323.63</t>
  </si>
  <si>
    <t>7,451.16 ± 14,891.57</t>
  </si>
  <si>
    <t>1,409 (471-2,904)</t>
  </si>
  <si>
    <t>1,066 (14-2,741)</t>
  </si>
  <si>
    <t>813 (0-2,504)</t>
  </si>
  <si>
    <t>511 (0-2,226)</t>
  </si>
  <si>
    <t>46 (0-1,980)</t>
  </si>
  <si>
    <t>3,886 (1,120-9,196)</t>
  </si>
  <si>
    <t>N=2,776</t>
  </si>
  <si>
    <t>N=2,281</t>
  </si>
  <si>
    <t>N=1,571</t>
  </si>
  <si>
    <t>N=940</t>
  </si>
  <si>
    <t>2,581.41 ± 5,319.05</t>
  </si>
  <si>
    <t>2,890.81 ± 5,946.20</t>
  </si>
  <si>
    <t>2,781.41 ± 4,072.94</t>
  </si>
  <si>
    <t>3,024.19 ± 6,942.80</t>
  </si>
  <si>
    <t>3,300.55 ± 8,509.34</t>
  </si>
  <si>
    <t>8,014.47 ± 15,297.51</t>
  </si>
  <si>
    <t>1,607 (644-3,064)</t>
  </si>
  <si>
    <t>1,812 (728-3,479)</t>
  </si>
  <si>
    <t>1,782 (748-3,430)</t>
  </si>
  <si>
    <t>1,814 (724-3,320)</t>
  </si>
  <si>
    <t>1,878 (735-3,398)</t>
  </si>
  <si>
    <t>4,423 (1,576-9,855)</t>
  </si>
  <si>
    <t>10,001.28 ± 5,858.45</t>
  </si>
  <si>
    <t>2,760.39 ± 4,185.73</t>
  </si>
  <si>
    <t>2,417.71 ± 3,894.35</t>
  </si>
  <si>
    <t>2,102.79 ± 3,931.64</t>
  </si>
  <si>
    <t>1,870.96 ± 3,773.87</t>
  </si>
  <si>
    <t>16,201.64 ± 12,092.12</t>
  </si>
  <si>
    <t>8,695 (6,344-12,060)</t>
  </si>
  <si>
    <t>1,400 (79-3,413)</t>
  </si>
  <si>
    <t>986 (0-3,069)</t>
  </si>
  <si>
    <t>578 (0-2,495)</t>
  </si>
  <si>
    <t>167 (0-2,140)</t>
  </si>
  <si>
    <t>13,111 (8,444-20,260)</t>
  </si>
  <si>
    <t>N=3,001</t>
  </si>
  <si>
    <t>N=2,296</t>
  </si>
  <si>
    <t>N=1,586</t>
  </si>
  <si>
    <t>N=938</t>
  </si>
  <si>
    <t>N=425</t>
  </si>
  <si>
    <t>10,004.61 ± 5,856.58</t>
  </si>
  <si>
    <t>3,609.19 ± 4,454.80</t>
  </si>
  <si>
    <t>3,486.32 ± 4,259.76</t>
  </si>
  <si>
    <t>3,477.00 ± 4,559.31</t>
  </si>
  <si>
    <t>3,614.26 ± 4,607.40</t>
  </si>
  <si>
    <t>16,207.04 ± 12,090.51</t>
  </si>
  <si>
    <t>8,695 (6,348-12,060)</t>
  </si>
  <si>
    <t>2,088 (1,006-4,598)</t>
  </si>
  <si>
    <t>1,978 (831-4,418)</t>
  </si>
  <si>
    <t>1,921 (825-4,040)</t>
  </si>
  <si>
    <t>2,083 (933-4,239)</t>
  </si>
  <si>
    <t>13,115 (8,445-20,260)</t>
  </si>
  <si>
    <t>65,489.94 ± 54,116.09</t>
  </si>
  <si>
    <t>20,127.37 ± 32,817.36</t>
  </si>
  <si>
    <t>17,035.92 ± 27,931.01</t>
  </si>
  <si>
    <t>14,878.52 ± 27,293.50</t>
  </si>
  <si>
    <t>13,749.28 ± 29,293.52</t>
  </si>
  <si>
    <t>110,042.99 ± 101,048.85</t>
  </si>
  <si>
    <t>52,257 (33,243-83,050)</t>
  </si>
  <si>
    <t>5,437 (511-30,389)</t>
  </si>
  <si>
    <t>3,685 (0-24,293)</t>
  </si>
  <si>
    <t>2,261 (0-17,943)</t>
  </si>
  <si>
    <t>758 (0-13,044)</t>
  </si>
  <si>
    <t>77,027 (42,444-147,678)</t>
  </si>
  <si>
    <t>N=2,322</t>
  </si>
  <si>
    <t>N=1,602</t>
  </si>
  <si>
    <t>N=433</t>
  </si>
  <si>
    <t>26,021.69 ± 35,200.33</t>
  </si>
  <si>
    <t>24,320.32 ± 30,604.92</t>
  </si>
  <si>
    <t>24,163.96 ± 31,396.12</t>
  </si>
  <si>
    <t>26,069.66 ± 36,150.93</t>
  </si>
  <si>
    <t>11,029 (3,322-42,317)</t>
  </si>
  <si>
    <t>10,807 (3,095-40,870)</t>
  </si>
  <si>
    <t>9,330 (3,068-36,564)</t>
  </si>
  <si>
    <t>10,718 (3,483-43,995)</t>
  </si>
  <si>
    <t>N=14,559</t>
  </si>
  <si>
    <t>N=10,781</t>
  </si>
  <si>
    <t>N=7,086</t>
  </si>
  <si>
    <t>N=3,840</t>
  </si>
  <si>
    <t>7,304.32 ± 16,391.06</t>
  </si>
  <si>
    <t>6,464.77 ± 15,385.26</t>
  </si>
  <si>
    <t>6,078.62 ± 15,230.45</t>
  </si>
  <si>
    <t>5,840.90 ± 14,817.60</t>
  </si>
  <si>
    <t>5,235.93 ± 15,118.06</t>
  </si>
  <si>
    <t>22,494.15 ± 45,200.02</t>
  </si>
  <si>
    <t>694 (0-5,463)</t>
  </si>
  <si>
    <t>0 (0-3,249)</t>
  </si>
  <si>
    <t>0 (0-2,278)</t>
  </si>
  <si>
    <t>0 (0-1,553)</t>
  </si>
  <si>
    <t>0 (0-801)</t>
  </si>
  <si>
    <t>2,192 (0-20,781)</t>
  </si>
  <si>
    <t>N=8,165</t>
  </si>
  <si>
    <t>N=5,744</t>
  </si>
  <si>
    <t>N=3,869</t>
  </si>
  <si>
    <t>N=2,307</t>
  </si>
  <si>
    <t>N=1,094</t>
  </si>
  <si>
    <t>N=10,044</t>
  </si>
  <si>
    <t>13,024.33 ± 20,114.10</t>
  </si>
  <si>
    <t>16,385.89 ± 20,914.94</t>
  </si>
  <si>
    <t>16,938.13 ± 21,505.73</t>
  </si>
  <si>
    <t>17,940.45 ± 21,387.34</t>
  </si>
  <si>
    <t>18,378.39 ± 23,685.64</t>
  </si>
  <si>
    <t>32,605.77 ± 51,301.03</t>
  </si>
  <si>
    <t>4,065 (1,197-16,554)</t>
  </si>
  <si>
    <t>6,510 (1,598-27,192)</t>
  </si>
  <si>
    <t>7,175 (1,571-27,959)</t>
  </si>
  <si>
    <t>8,024 (1,741-31,499)</t>
  </si>
  <si>
    <t>8,052 (1,718-31,528)</t>
  </si>
  <si>
    <t>9,074 (1,912-42,099)</t>
  </si>
  <si>
    <t>10,659.72 ± 22,608.39</t>
  </si>
  <si>
    <t>4,781.14 ± 17,064.83</t>
  </si>
  <si>
    <t>3,954.44 ± 17,104.48</t>
  </si>
  <si>
    <t>3,397.68 ± 13,543.54</t>
  </si>
  <si>
    <t>2,682.54 ± 9,537.58</t>
  </si>
  <si>
    <t>20,730.35 ± 38,701.72</t>
  </si>
  <si>
    <t>2,721 (0-12,638)</t>
  </si>
  <si>
    <t>0 (0-2,035)</t>
  </si>
  <si>
    <t>0 (0-973)</t>
  </si>
  <si>
    <t>0 (0-414)</t>
  </si>
  <si>
    <t>9,733 (989-25,972)</t>
  </si>
  <si>
    <t>N=8,495</t>
  </si>
  <si>
    <t>N=4,889</t>
  </si>
  <si>
    <t>N=3,175</t>
  </si>
  <si>
    <t>N=1,834</t>
  </si>
  <si>
    <t>N=11,586</t>
  </si>
  <si>
    <t>18,268.96 ± 27,148.12</t>
  </si>
  <si>
    <t>14,237.82 ± 27,067.33</t>
  </si>
  <si>
    <t>13,427.67 ± 29,434.72</t>
  </si>
  <si>
    <t>13,127.56 ± 24,107.96</t>
  </si>
  <si>
    <t>11,732.28 ± 17,085.04</t>
  </si>
  <si>
    <t>26,049.82 ± 41,756.66</t>
  </si>
  <si>
    <t>10,252 (4,815-22,042)</t>
  </si>
  <si>
    <t>7,058 (1,954-16,328)</t>
  </si>
  <si>
    <t>6,891 (2,068-15,384)</t>
  </si>
  <si>
    <t>6,824 (1,919-14,913)</t>
  </si>
  <si>
    <t>6,299 (1,728-14,178)</t>
  </si>
  <si>
    <t>14,929 (5,948-31,693)</t>
  </si>
  <si>
    <t>1,245.81 ± 5,980.83</t>
  </si>
  <si>
    <t>520.37 ± 4,159.79</t>
  </si>
  <si>
    <t>386.32 ± 3,081.24</t>
  </si>
  <si>
    <t>365.95 ± 3,324.35</t>
  </si>
  <si>
    <t>374.39 ± 3,790.77</t>
  </si>
  <si>
    <t>2,329.11 ± 8,869.88</t>
  </si>
  <si>
    <t>N=853</t>
  </si>
  <si>
    <t>N=365</t>
  </si>
  <si>
    <t>N=219</t>
  </si>
  <si>
    <t>N=133</t>
  </si>
  <si>
    <t>N=69</t>
  </si>
  <si>
    <t>N=1,429</t>
  </si>
  <si>
    <t>21,263.50 ± 13,603.57</t>
  </si>
  <si>
    <t>20,756.30 ± 16,458.49</t>
  </si>
  <si>
    <t>19,017.80 ± 10,654.55</t>
  </si>
  <si>
    <t>19,496.93 ± 14,742.76</t>
  </si>
  <si>
    <t>20,835.51 ± 19,459.68</t>
  </si>
  <si>
    <t>23,729.50 ± 17,143.16</t>
  </si>
  <si>
    <t>19,034 (14,581-22,331)</t>
  </si>
  <si>
    <t>18,470 (13,909-21,079)</t>
  </si>
  <si>
    <t>18,250 (13,251-20,126)</t>
  </si>
  <si>
    <t>18,140 (13,830-20,126)</t>
  </si>
  <si>
    <t>18,250 (13,479-20,358)</t>
  </si>
  <si>
    <t>19,297 (14,778-26,371)</t>
  </si>
  <si>
    <t>2,197.86 ± 4,198.51</t>
  </si>
  <si>
    <t>2,042.09 ± 4,187.81</t>
  </si>
  <si>
    <t>1,830.95 ± 3,866.39</t>
  </si>
  <si>
    <t>1,651.09 ± 3,960.43</t>
  </si>
  <si>
    <t>1,484.08 ± 3,954.61</t>
  </si>
  <si>
    <t>6,790.80 ± 12,388.55</t>
  </si>
  <si>
    <t>1,314 (487-2,738)</t>
  </si>
  <si>
    <t>1,086 (193-2,570)</t>
  </si>
  <si>
    <t>867 (0-2,368)</t>
  </si>
  <si>
    <t>606 (0-2,136)</t>
  </si>
  <si>
    <t>382 (0-1,883)</t>
  </si>
  <si>
    <t>3,777 (1,318-8,325)</t>
  </si>
  <si>
    <t>N=14,079</t>
  </si>
  <si>
    <t>N=12,007</t>
  </si>
  <si>
    <t>N=7,980</t>
  </si>
  <si>
    <t>N=4,712</t>
  </si>
  <si>
    <t>N=2,313</t>
  </si>
  <si>
    <t>N=14,166</t>
  </si>
  <si>
    <t>2,272.79 ± 4,249.49</t>
  </si>
  <si>
    <t>2,476.12 ± 4,493.42</t>
  </si>
  <si>
    <t>2,473.62 ± 4,313.56</t>
  </si>
  <si>
    <t>2,482.94 ± 4,639.32</t>
  </si>
  <si>
    <t>2,463.84 ± 4,853.13</t>
  </si>
  <si>
    <t>6,979.20 ± 12,506.78</t>
  </si>
  <si>
    <t>1,387 (559-2,797)</t>
  </si>
  <si>
    <t>1,515 (620-3,002)</t>
  </si>
  <si>
    <t>1,528 (625-3,016)</t>
  </si>
  <si>
    <t>1,522 (613-2,977)</t>
  </si>
  <si>
    <t>1,499 (583-2,894)</t>
  </si>
  <si>
    <t>3,944 (1,488-8,499)</t>
  </si>
  <si>
    <t>5,557.43 ± 5,351.87</t>
  </si>
  <si>
    <t>3,089.96 ± 4,337.11</t>
  </si>
  <si>
    <t>2,641.87 ± 3,937.42</t>
  </si>
  <si>
    <t>2,310.26 ± 3,745.06</t>
  </si>
  <si>
    <t>1,971.35 ± 3,315.65</t>
  </si>
  <si>
    <t>12,248.09 ± 11,000.70</t>
  </si>
  <si>
    <t>3,937 (2,087-7,206)</t>
  </si>
  <si>
    <t>1,651 (364-4,040)</t>
  </si>
  <si>
    <t>1,303 (0-3,486)</t>
  </si>
  <si>
    <t>899 (0-3,019)</t>
  </si>
  <si>
    <t>559 (0-2,540)</t>
  </si>
  <si>
    <t>9,256 (4,965-16,038)</t>
  </si>
  <si>
    <t>N=12,150</t>
  </si>
  <si>
    <t>N=8,060</t>
  </si>
  <si>
    <t>N=4,749</t>
  </si>
  <si>
    <t>N=2,331</t>
  </si>
  <si>
    <t>3,702.61 ± 4,502.43</t>
  </si>
  <si>
    <t>3,533.75 ± 4,193.53</t>
  </si>
  <si>
    <t>3,447.15 ± 4,124.20</t>
  </si>
  <si>
    <t>3,247.53 ± 3,737.26</t>
  </si>
  <si>
    <t>2,215 (976-4,746)</t>
  </si>
  <si>
    <t>2,103 (916-4,533)</t>
  </si>
  <si>
    <t>2,110 (878-4,450)</t>
  </si>
  <si>
    <t>1,953 (892-4,170)</t>
  </si>
  <si>
    <t>26,965.14 ± 36,736.74</t>
  </si>
  <si>
    <t>16,898.33 ± 29,478.10</t>
  </si>
  <si>
    <t>14,892.21 ± 28,336.05</t>
  </si>
  <si>
    <t>13,565.87 ± 25,591.65</t>
  </si>
  <si>
    <t>11,748.28 ± 23,412.10</t>
  </si>
  <si>
    <t>64,592.51 ± 77,566.03</t>
  </si>
  <si>
    <t>12,885 (4,487-36,669)</t>
  </si>
  <si>
    <t>4,882 (1,184-20,563)</t>
  </si>
  <si>
    <t>3,767 (79-17,695)</t>
  </si>
  <si>
    <t>2,756 (0-15,141)</t>
  </si>
  <si>
    <t>1,844 (0-11,696)</t>
  </si>
  <si>
    <t>37,485 (14,609-86,957)</t>
  </si>
  <si>
    <t>N=12,277</t>
  </si>
  <si>
    <t>N=8,140</t>
  </si>
  <si>
    <t>N=4,819</t>
  </si>
  <si>
    <t>N=2,361</t>
  </si>
  <si>
    <t>20,039.32 ± 31,105.33</t>
  </si>
  <si>
    <t>19,723.94 ± 31,115.27</t>
  </si>
  <si>
    <t>19,947.66 ± 28,909.66</t>
  </si>
  <si>
    <t>19,107.75 ± 27,403.51</t>
  </si>
  <si>
    <t>7,193 (2,650-27,144)</t>
  </si>
  <si>
    <t>7,401 (2,632-27,387)</t>
  </si>
  <si>
    <t>7,325 (2,603-29,327)</t>
  </si>
  <si>
    <t>7,285 (2,432-26,946)</t>
  </si>
  <si>
    <t>N=4,828</t>
  </si>
  <si>
    <t>N=3,655</t>
  </si>
  <si>
    <t>N=2,443</t>
  </si>
  <si>
    <t>N=1,274</t>
  </si>
  <si>
    <t>5,259.23 ± 13,265.71</t>
  </si>
  <si>
    <t>4,663.31 ± 12,892.27</t>
  </si>
  <si>
    <t>4,447.82 ± 11,988.85</t>
  </si>
  <si>
    <t>4,323.21 ± 12,964.17</t>
  </si>
  <si>
    <t>3,880.16 ± 11,673.08</t>
  </si>
  <si>
    <t>16,501.19 ± 38,296.09</t>
  </si>
  <si>
    <t>0 (0-2,416)</t>
  </si>
  <si>
    <t>0 (0-1,076)</t>
  </si>
  <si>
    <t>0 (0-1,005)</t>
  </si>
  <si>
    <t>0 (0-653)</t>
  </si>
  <si>
    <t>917 (0-8,801)</t>
  </si>
  <si>
    <t>N=2,105</t>
  </si>
  <si>
    <t>N=1,497</t>
  </si>
  <si>
    <t>N=1,109</t>
  </si>
  <si>
    <t>N=676</t>
  </si>
  <si>
    <t>N=2,755</t>
  </si>
  <si>
    <t>12,062.51 ± 17,933.98</t>
  </si>
  <si>
    <t>15,039.71 ± 19,497.02</t>
  </si>
  <si>
    <t>14,658.94 ± 18,005.18</t>
  </si>
  <si>
    <t>15,623.68 ± 20,765.90</t>
  </si>
  <si>
    <t>15,210.23 ± 19,039.57</t>
  </si>
  <si>
    <t>28,917.50 ± 47,024.98</t>
  </si>
  <si>
    <t>3,571 (1,196-14,883)</t>
  </si>
  <si>
    <t>5,172 (1,367-25,585)</t>
  </si>
  <si>
    <t>5,002 (1,314-25,777)</t>
  </si>
  <si>
    <t>5,128 (1,288-27,732)</t>
  </si>
  <si>
    <t>5,261 (1,042-26,564)</t>
  </si>
  <si>
    <t>6,102 (1,598-32,780)</t>
  </si>
  <si>
    <t>6,628.28 ± 18,235.47</t>
  </si>
  <si>
    <t>3,190.79 ± 11,356.94</t>
  </si>
  <si>
    <t>3,237.51 ± 11,384.57</t>
  </si>
  <si>
    <t>2,420.88 ± 9,128.19</t>
  </si>
  <si>
    <t>2,320.40 ± 9,563.38</t>
  </si>
  <si>
    <t>14,107.29 ± 27,926.53</t>
  </si>
  <si>
    <t>756 (0-6,623)</t>
  </si>
  <si>
    <t>0 (0-959)</t>
  </si>
  <si>
    <t>0 (0-638)</t>
  </si>
  <si>
    <t>5,220 (0-16,470)</t>
  </si>
  <si>
    <t>N=2,560</t>
  </si>
  <si>
    <t>N=1,478</t>
  </si>
  <si>
    <t>N=1,023</t>
  </si>
  <si>
    <t>N=588</t>
  </si>
  <si>
    <t>N=315</t>
  </si>
  <si>
    <t>N=3,620</t>
  </si>
  <si>
    <t>12,500.53 ± 23,533.28</t>
  </si>
  <si>
    <t>10,422.96 ± 18,603.49</t>
  </si>
  <si>
    <t>11,567.04 ± 19,155.99</t>
  </si>
  <si>
    <t>10,058.19 ± 16,422.24</t>
  </si>
  <si>
    <t>9,384.74 ± 17,443.51</t>
  </si>
  <si>
    <t>18,814.91 ± 30,848.27</t>
  </si>
  <si>
    <t>6,125 (3,114-13,914)</t>
  </si>
  <si>
    <t>4,888 (1,379-12,098)</t>
  </si>
  <si>
    <t>5,813 (1,440-13,354)</t>
  </si>
  <si>
    <t>5,266 (1,457-12,190)</t>
  </si>
  <si>
    <t>3,881 (927-11,171)</t>
  </si>
  <si>
    <t>9,353 (3,847-22,716)</t>
  </si>
  <si>
    <t>800.87 ± 4,926.10</t>
  </si>
  <si>
    <t>333.62 ± 3,060.03</t>
  </si>
  <si>
    <t>357.41 ± 2,908.62</t>
  </si>
  <si>
    <t>276.20 ± 2,557.45</t>
  </si>
  <si>
    <t>324.97 ± 2,755.48</t>
  </si>
  <si>
    <t>1,630.57 ± 6,965.75</t>
  </si>
  <si>
    <t>N=85</t>
  </si>
  <si>
    <t>N=36</t>
  </si>
  <si>
    <t>N=23</t>
  </si>
  <si>
    <t>N=358</t>
  </si>
  <si>
    <t>21,722.36 ± 14,308.89</t>
  </si>
  <si>
    <t>18,949.44 ± 13,458.24</t>
  </si>
  <si>
    <t>17,895.11 ± 10,542.75</t>
  </si>
  <si>
    <t>18,743.42 ± 10,015.66</t>
  </si>
  <si>
    <t>18,000.30 ± 10,330.32</t>
  </si>
  <si>
    <t>21,989.93 ± 14,391.19</t>
  </si>
  <si>
    <t>19,595 (15,087-24,085)</t>
  </si>
  <si>
    <t>18,470 (12,516-21,079)</t>
  </si>
  <si>
    <t>15,725 (11,950-20,126)</t>
  </si>
  <si>
    <t>18,140 (13,943-20,126)</t>
  </si>
  <si>
    <t>16,887 (11,596-19,297)</t>
  </si>
  <si>
    <t>19,199 (14,778-24,085)</t>
  </si>
  <si>
    <t>1,895.73 ± 3,137.20</t>
  </si>
  <si>
    <t>1,883.74 ± 3,888.66</t>
  </si>
  <si>
    <t>1,829.95 ± 3,812.23</t>
  </si>
  <si>
    <t>1,572.08 ± 2,692.07</t>
  </si>
  <si>
    <t>1,512.26 ± 3,469.30</t>
  </si>
  <si>
    <t>6,359.35 ± 10,608.47</t>
  </si>
  <si>
    <t>1,066 (357-2,333)</t>
  </si>
  <si>
    <t>938 (230-2,262)</t>
  </si>
  <si>
    <t>848 (127-2,133)</t>
  </si>
  <si>
    <t>713 (30-1,950)</t>
  </si>
  <si>
    <t>558 (0-1,797)</t>
  </si>
  <si>
    <t>3,416 (1,137-7,653)</t>
  </si>
  <si>
    <t>N=4,684</t>
  </si>
  <si>
    <t>N=4,321</t>
  </si>
  <si>
    <t>N=3,095</t>
  </si>
  <si>
    <t>N=1,929</t>
  </si>
  <si>
    <t>N=4,760</t>
  </si>
  <si>
    <t>1,954.01 ± 3,167.13</t>
  </si>
  <si>
    <t>2,104.76 ± 4,053.52</t>
  </si>
  <si>
    <t>2,161.06 ± 4,055.59</t>
  </si>
  <si>
    <t>1,990.97 ± 2,888.76</t>
  </si>
  <si>
    <t>2,053.97 ± 3,903.61</t>
  </si>
  <si>
    <t>6,450.19 ± 10,656.53</t>
  </si>
  <si>
    <t>1,101 (406-2,375)</t>
  </si>
  <si>
    <t>1,144 (415-2,495)</t>
  </si>
  <si>
    <t>1,155 (416-2,471)</t>
  </si>
  <si>
    <t>1,117 (408-2,374)</t>
  </si>
  <si>
    <t>1,034 (406-2,453)</t>
  </si>
  <si>
    <t>3,512 (1,210-7,746)</t>
  </si>
  <si>
    <t>5,671.25 ± 4,716.14</t>
  </si>
  <si>
    <t>2,799.55 ± 3,800.30</t>
  </si>
  <si>
    <t>2,600.93 ± 3,811.32</t>
  </si>
  <si>
    <t>2,290.29 ± 3,491.48</t>
  </si>
  <si>
    <t>2,131.05 ± 3,537.54</t>
  </si>
  <si>
    <t>12,161.05 ± 10,534.87</t>
  </si>
  <si>
    <t>4,392 (2,616-7,121)</t>
  </si>
  <si>
    <t>1,551 (495-3,538)</t>
  </si>
  <si>
    <t>1,317 (309-3,293)</t>
  </si>
  <si>
    <t>1,065 (177-2,857)</t>
  </si>
  <si>
    <t>1,014 (0-2,634)</t>
  </si>
  <si>
    <t>9,178 (5,419-15,626)</t>
  </si>
  <si>
    <t>N=4,409</t>
  </si>
  <si>
    <t>N=3,136</t>
  </si>
  <si>
    <t>N=1,964</t>
  </si>
  <si>
    <t>3,065.60 ± 3,872.89</t>
  </si>
  <si>
    <t>3,031.37 ± 3,952.94</t>
  </si>
  <si>
    <t>2,848.87 ± 3,684.15</t>
  </si>
  <si>
    <t>2,854.85 ± 3,834.13</t>
  </si>
  <si>
    <t>1,768 (722-3,889)</t>
  </si>
  <si>
    <t>1,676 (644-3,838)</t>
  </si>
  <si>
    <t>1,590 (629-3,586)</t>
  </si>
  <si>
    <t>1,687 (699-3,545)</t>
  </si>
  <si>
    <t>20,255.36 ± 29,462.37</t>
  </si>
  <si>
    <t>12,870.99 ± 22,267.47</t>
  </si>
  <si>
    <t>12,473.61 ± 22,187.64</t>
  </si>
  <si>
    <t>10,882.66 ± 20,783.65</t>
  </si>
  <si>
    <t>10,168.85 ± 20,234.77</t>
  </si>
  <si>
    <t>50,759.43 ± 62,858.15</t>
  </si>
  <si>
    <t>9,597 (4,286-23,349)</t>
  </si>
  <si>
    <t>3,750 (1,313-13,576)</t>
  </si>
  <si>
    <t>3,118 (849-12,812)</t>
  </si>
  <si>
    <t>2,637 (518-10,126)</t>
  </si>
  <si>
    <t>2,437 (85-8,995)</t>
  </si>
  <si>
    <t>25,931 (11,556-65,139)</t>
  </si>
  <si>
    <t>N=4,445</t>
  </si>
  <si>
    <t>N=3,173</t>
  </si>
  <si>
    <t>N=1,981</t>
  </si>
  <si>
    <t>N=966</t>
  </si>
  <si>
    <t>13,980.01 ± 22,870.63</t>
  </si>
  <si>
    <t>14,368.44 ± 23,234.95</t>
  </si>
  <si>
    <t>13,420.67 ± 22,330.96</t>
  </si>
  <si>
    <t>13,411.09 ± 22,284.57</t>
  </si>
  <si>
    <t>4,336 (1,715-15,367)</t>
  </si>
  <si>
    <t>4,196 (1,667-16,587)</t>
  </si>
  <si>
    <t>4,058 (1,625-14,835)</t>
  </si>
  <si>
    <t>4,205 (1,657-14,483)</t>
  </si>
  <si>
    <t>N=10,894</t>
  </si>
  <si>
    <t>N=8,213</t>
  </si>
  <si>
    <t>N=5,411</t>
  </si>
  <si>
    <t>N=3,018</t>
  </si>
  <si>
    <t>8,351.73 ± 20,130.66</t>
  </si>
  <si>
    <t>5,317.29 ± 15,974.60</t>
  </si>
  <si>
    <t>4,905.85 ± 14,354.87</t>
  </si>
  <si>
    <t>4,843.82 ± 14,650.95</t>
  </si>
  <si>
    <t>4,780.72 ± 15,577.48</t>
  </si>
  <si>
    <t>21,097.87 ± 50,136.88</t>
  </si>
  <si>
    <t>701 (0-5,222)</t>
  </si>
  <si>
    <t>0 (0-1,038)</t>
  </si>
  <si>
    <t>0 (0-887)</t>
  </si>
  <si>
    <t>1,378 (0-13,561)</t>
  </si>
  <si>
    <t>N=5,959</t>
  </si>
  <si>
    <t>N=3,270</t>
  </si>
  <si>
    <t>N=1,517</t>
  </si>
  <si>
    <t>N=796</t>
  </si>
  <si>
    <t>N=6,949</t>
  </si>
  <si>
    <t>15,268.29 ± 25,204.85</t>
  </si>
  <si>
    <t>17,714.54 ± 25,112.97</t>
  </si>
  <si>
    <t>16,908.00 ± 22,525.26</t>
  </si>
  <si>
    <t>17,277.47 ± 23,474.20</t>
  </si>
  <si>
    <t>18,125.91 ± 26,051.51</t>
  </si>
  <si>
    <t>33,075.29 ± 59,537.80</t>
  </si>
  <si>
    <t>4,058 (1,321-18,232)</t>
  </si>
  <si>
    <t>6,139 (1,564-29,257)</t>
  </si>
  <si>
    <t>6,125 (1,503-29,877)</t>
  </si>
  <si>
    <t>6,021 (1,391-30,087)</t>
  </si>
  <si>
    <t>6,084 (1,397-31,573)</t>
  </si>
  <si>
    <t>6,555 (1,585-36,197)</t>
  </si>
  <si>
    <t>9,159.19 ± 20,322.50</t>
  </si>
  <si>
    <t>3,311.26 ± 10,903.74</t>
  </si>
  <si>
    <t>3,295.10 ± 12,149.61</t>
  </si>
  <si>
    <t>2,915.02 ± 11,712.02</t>
  </si>
  <si>
    <t>2,736.90 ± 12,209.41</t>
  </si>
  <si>
    <t>17,160.72 ± 31,103.68</t>
  </si>
  <si>
    <t>2,341 (0-9,714)</t>
  </si>
  <si>
    <t>0 (0-665)</t>
  </si>
  <si>
    <t>6,929 (513-20,588)</t>
  </si>
  <si>
    <t>N=6,253</t>
  </si>
  <si>
    <t>N=3,312</t>
  </si>
  <si>
    <t>N=2,356</t>
  </si>
  <si>
    <t>N=1,439</t>
  </si>
  <si>
    <t>N=729</t>
  </si>
  <si>
    <t>N=8,366</t>
  </si>
  <si>
    <t>15,957.17 ± 24,720.28</t>
  </si>
  <si>
    <t>10,891.56 ± 17,565.88</t>
  </si>
  <si>
    <t>11,486.71 ± 20,508.52</t>
  </si>
  <si>
    <t>10,961.21 ± 20,683.44</t>
  </si>
  <si>
    <t>11,330.56 ± 22,809.52</t>
  </si>
  <si>
    <t>22,346.27 ± 33,821.86</t>
  </si>
  <si>
    <t>8,443 (4,623-18,231)</t>
  </si>
  <si>
    <t>4,956 (1,422-12,537)</t>
  </si>
  <si>
    <t>4,957 (1,116-12,840)</t>
  </si>
  <si>
    <t>4,868 (1,365-13,233)</t>
  </si>
  <si>
    <t>4,733 (1,037-13,134)</t>
  </si>
  <si>
    <t>10,895 (4,721-26,842)</t>
  </si>
  <si>
    <t>1,320.45 ± 5,588.59</t>
  </si>
  <si>
    <t>318.40 ± 2,706.56</t>
  </si>
  <si>
    <t>349.21 ± 3,437.18</t>
  </si>
  <si>
    <t>300.00 ± 2,525.45</t>
  </si>
  <si>
    <t>266.07 ± 2,639.40</t>
  </si>
  <si>
    <t>2,124.84 ± 7,699.78</t>
  </si>
  <si>
    <t>N=746</t>
  </si>
  <si>
    <t>N=205</t>
  </si>
  <si>
    <t>N=149</t>
  </si>
  <si>
    <t>N=93</t>
  </si>
  <si>
    <t>N=40</t>
  </si>
  <si>
    <t>N=1,080</t>
  </si>
  <si>
    <t>19,282.78 ± 10,480.19</t>
  </si>
  <si>
    <t>16,920.47 ± 10,433.90</t>
  </si>
  <si>
    <t>19,248.48 ± 17,008.54</t>
  </si>
  <si>
    <t>17,454.76 ± 8,506.57</t>
  </si>
  <si>
    <t>20,075.18 ± 11,447.56</t>
  </si>
  <si>
    <t>21,433.31 ± 13,575.61</t>
  </si>
  <si>
    <t>16,238 (14,110-21,120)</t>
  </si>
  <si>
    <t>15,066 (9,988-20,786)</t>
  </si>
  <si>
    <t>16,065 (13,301-20,159)</t>
  </si>
  <si>
    <t>18,452 (11,596-19,834)</t>
  </si>
  <si>
    <t>17,217 (13,424-23,493)</t>
  </si>
  <si>
    <t>18,696 (14,190-23,466)</t>
  </si>
  <si>
    <t>1,978.13 ± 3,296.75</t>
  </si>
  <si>
    <t>1,959.45 ± 3,925.62</t>
  </si>
  <si>
    <t>1,902.19 ± 3,846.45</t>
  </si>
  <si>
    <t>1,761.71 ± 3,144.93</t>
  </si>
  <si>
    <t>1,595.84 ± 2,926.32</t>
  </si>
  <si>
    <t>6,688.78 ± 11,241.94</t>
  </si>
  <si>
    <t>1,075 (370-2,454)</t>
  </si>
  <si>
    <t>969 (262-2,352)</t>
  </si>
  <si>
    <t>891 (187-2,290)</t>
  </si>
  <si>
    <t>768 (70-2,215)</t>
  </si>
  <si>
    <t>652 (0-1,992)</t>
  </si>
  <si>
    <t>3,506 (1,189-7,992)</t>
  </si>
  <si>
    <t>N=10,509</t>
  </si>
  <si>
    <t>N=9,755</t>
  </si>
  <si>
    <t>N=7,016</t>
  </si>
  <si>
    <t>N=4,342</t>
  </si>
  <si>
    <t>N=2,250</t>
  </si>
  <si>
    <t>N=10,678</t>
  </si>
  <si>
    <t>2,050.60 ± 3,334.39</t>
  </si>
  <si>
    <t>2,188.24 ± 4,087.70</t>
  </si>
  <si>
    <t>2,226.72 ± 4,073.95</t>
  </si>
  <si>
    <t>2,195.44 ± 3,372.50</t>
  </si>
  <si>
    <t>2,140.55 ± 3,212.65</t>
  </si>
  <si>
    <t>6,824.09 ± 11,314.36</t>
  </si>
  <si>
    <t>1,146 (434-2,530)</t>
  </si>
  <si>
    <t>1,162 (447-2,573)</t>
  </si>
  <si>
    <t>1,178 (452-2,671)</t>
  </si>
  <si>
    <t>1,173 (460-2,716)</t>
  </si>
  <si>
    <t>1,188 (474-2,639)</t>
  </si>
  <si>
    <t>3,628 (1,298-8,134)</t>
  </si>
  <si>
    <t>5,866.47 ± 4,962.40</t>
  </si>
  <si>
    <t>2,745.98 ± 3,897.60</t>
  </si>
  <si>
    <t>2,581.85 ± 3,783.19</t>
  </si>
  <si>
    <t>2,352.86 ± 3,659.17</t>
  </si>
  <si>
    <t>2,148.51 ± 3,471.70</t>
  </si>
  <si>
    <t>12,322.77 ± 10,831.46</t>
  </si>
  <si>
    <t>4,448 (2,667-7,438)</t>
  </si>
  <si>
    <t>1,433 (458-3,418)</t>
  </si>
  <si>
    <t>1,314 (332-3,212)</t>
  </si>
  <si>
    <t>1,165 (200-2,943)</t>
  </si>
  <si>
    <t>941 (11-2,670)</t>
  </si>
  <si>
    <t>9,311 (5,276-15,767)</t>
  </si>
  <si>
    <t>N=9,914</t>
  </si>
  <si>
    <t>N=7,109</t>
  </si>
  <si>
    <t>N=4,387</t>
  </si>
  <si>
    <t>N=2,270</t>
  </si>
  <si>
    <t>3,017.42 ± 3,984.21</t>
  </si>
  <si>
    <t>2,982.80 ± 3,916.55</t>
  </si>
  <si>
    <t>2,902.05 ± 3,862.82</t>
  </si>
  <si>
    <t>2,856.48 ± 3,742.04</t>
  </si>
  <si>
    <t>1,648 (673-3,717)</t>
  </si>
  <si>
    <t>1,639 (654-3,716)</t>
  </si>
  <si>
    <t>1,672 (646-3,552)</t>
  </si>
  <si>
    <t>1,657 (633-3,582)</t>
  </si>
  <si>
    <t>26,675.97 ± 37,568.62</t>
  </si>
  <si>
    <t>13,652.38 ± 24,819.39</t>
  </si>
  <si>
    <t>13,034.20 ± 24,399.55</t>
  </si>
  <si>
    <t>12,173.41 ± 23,528.09</t>
  </si>
  <si>
    <t>11,528.05 ± 24,320.62</t>
  </si>
  <si>
    <t>59,394.98 ± 77,675.49</t>
  </si>
  <si>
    <t>12,088 (4,496-34,176)</t>
  </si>
  <si>
    <t>3,587 (1,222-13,376)</t>
  </si>
  <si>
    <t>3,348 (928-12,448)</t>
  </si>
  <si>
    <t>2,986 (590-11,273)</t>
  </si>
  <si>
    <t>2,462 (111-9,222)</t>
  </si>
  <si>
    <t>28,522 (12,126-76,028)</t>
  </si>
  <si>
    <t>N=10,020</t>
  </si>
  <si>
    <t>N=7,190</t>
  </si>
  <si>
    <t>N=4,443</t>
  </si>
  <si>
    <t>N=2,305</t>
  </si>
  <si>
    <t>14,843.22 ± 25,535.49</t>
  </si>
  <si>
    <t>14,888.72 ± 25,542.90</t>
  </si>
  <si>
    <t>14,825.64 ± 25,196.73</t>
  </si>
  <si>
    <t>15,093.99 ± 26,845.66</t>
  </si>
  <si>
    <t>4,200 (1,668-15,372)</t>
  </si>
  <si>
    <t>4,327 (1,652-15,981)</t>
  </si>
  <si>
    <t>4,401 (1,697-16,684)</t>
  </si>
  <si>
    <t>4,344 (1,716-15,570)</t>
  </si>
  <si>
    <t>N=3,735</t>
  </si>
  <si>
    <t>N=2,781</t>
  </si>
  <si>
    <t>N=1,878</t>
  </si>
  <si>
    <t>N=987</t>
  </si>
  <si>
    <t>16,670.03 ± 26,644.74</t>
  </si>
  <si>
    <t>9,636.95 ± 20,524.97</t>
  </si>
  <si>
    <t>8,540.06 ± 19,004.02</t>
  </si>
  <si>
    <t>7,113.24 ± 15,423.94</t>
  </si>
  <si>
    <t>6,728.41 ± 16,631.79</t>
  </si>
  <si>
    <t>38,020.37 ± 62,405.28</t>
  </si>
  <si>
    <t>4,511 (740-24,630)</t>
  </si>
  <si>
    <t>0 (0-8,328)</t>
  </si>
  <si>
    <t>0 (0-5,425)</t>
  </si>
  <si>
    <t>0 (0-3,891)</t>
  </si>
  <si>
    <t>0 (0-1,417)</t>
  </si>
  <si>
    <t>10,388 (1,300-49,331)</t>
  </si>
  <si>
    <t>N=3,086</t>
  </si>
  <si>
    <t>N=1,727</t>
  </si>
  <si>
    <t>N=1,125</t>
  </si>
  <si>
    <t>N=686</t>
  </si>
  <si>
    <t>N=288</t>
  </si>
  <si>
    <t>N=3,233</t>
  </si>
  <si>
    <t>20,175.81 ± 28,080.96</t>
  </si>
  <si>
    <t>20,841.93 ± 26,032.85</t>
  </si>
  <si>
    <t>21,111.03 ± 25,052.35</t>
  </si>
  <si>
    <t>19,473.28 ± 20,269.01</t>
  </si>
  <si>
    <t>23,058.84 ± 23,926.02</t>
  </si>
  <si>
    <t>43,923.94 ± 65,114.66</t>
  </si>
  <si>
    <t>8,120 (1,799-31,270)</t>
  </si>
  <si>
    <t>10,332 (2,800-37,021)</t>
  </si>
  <si>
    <t>10,964 (2,778-37,818)</t>
  </si>
  <si>
    <t>9,713 (2,460-38,286)</t>
  </si>
  <si>
    <t>13,611 (3,046-42,747)</t>
  </si>
  <si>
    <t>15,643 (2,865-60,702)</t>
  </si>
  <si>
    <t>21,033.31 ± 31,574.72</t>
  </si>
  <si>
    <t>4,097.01 ± 12,651.87</t>
  </si>
  <si>
    <t>3,118.51 ± 10,293.16</t>
  </si>
  <si>
    <t>2,875.39 ± 10,150.14</t>
  </si>
  <si>
    <t>2,121.03 ± 6,918.31</t>
  </si>
  <si>
    <t>29,458.57 ± 38,935.73</t>
  </si>
  <si>
    <t>13,884 (5,833-25,094)</t>
  </si>
  <si>
    <t>0 (0-1,177)</t>
  </si>
  <si>
    <t>19,397 (9,485-36,408)</t>
  </si>
  <si>
    <t>N=3,162</t>
  </si>
  <si>
    <t>N=1,085</t>
  </si>
  <si>
    <t>N=724</t>
  </si>
  <si>
    <t>N=170</t>
  </si>
  <si>
    <t>N=3,413</t>
  </si>
  <si>
    <t>24,844.85 ± 32,908.31</t>
  </si>
  <si>
    <t>14,103.52 ± 20,251.61</t>
  </si>
  <si>
    <t>11,978.70 ± 17,352.33</t>
  </si>
  <si>
    <t>13,432.81 ± 18,441.04</t>
  </si>
  <si>
    <t>12,314.47 ± 12,368.46</t>
  </si>
  <si>
    <t>32,237.84 ± 39,616.10</t>
  </si>
  <si>
    <t>16,680 (10,482-27,645)</t>
  </si>
  <si>
    <t>8,010 (3,012-16,447)</t>
  </si>
  <si>
    <t>6,485 (2,221-15,451)</t>
  </si>
  <si>
    <t>8,029 (3,355-14,803)</t>
  </si>
  <si>
    <t>8,074 (3,704-17,144)</t>
  </si>
  <si>
    <t>21,443 (12,106-38,531)</t>
  </si>
  <si>
    <t>4,697.27 ± 10,794.00</t>
  </si>
  <si>
    <t>417.79 ± 2,892.15</t>
  </si>
  <si>
    <t>434.79 ± 3,243.36</t>
  </si>
  <si>
    <t>273.28 ± 2,301.69</t>
  </si>
  <si>
    <t>284.99 ± 2,478.75</t>
  </si>
  <si>
    <t>5,651.52 ± 12,087.03</t>
  </si>
  <si>
    <t>N=792</t>
  </si>
  <si>
    <t>N=86</t>
  </si>
  <si>
    <t>N=63</t>
  </si>
  <si>
    <t>N=31</t>
  </si>
  <si>
    <t>N=15</t>
  </si>
  <si>
    <t>N=902</t>
  </si>
  <si>
    <t>22,151.92 ± 12,761.57</t>
  </si>
  <si>
    <t>18,144.86 ± 6,481.56</t>
  </si>
  <si>
    <t>19,192.78 ± 10,288.40</t>
  </si>
  <si>
    <t>16,555.68 ± 7,274.03</t>
  </si>
  <si>
    <t>18,752.53 ± 7,853.60</t>
  </si>
  <si>
    <t>23,401.82 ± 13,770.05</t>
  </si>
  <si>
    <t>19,916 (15,621-24,085)</t>
  </si>
  <si>
    <t>18,140 (14,549-20,425)</t>
  </si>
  <si>
    <t>18,232 (13,893-19,935)</t>
  </si>
  <si>
    <t>18,140 (13,301-19,034)</t>
  </si>
  <si>
    <t>18,232 (12,872-19,530)</t>
  </si>
  <si>
    <t>19,916 (15,701-25,937)</t>
  </si>
  <si>
    <t>2,164.41 ± 3,993.31</t>
  </si>
  <si>
    <t>1,999.94 ± 3,703.92</t>
  </si>
  <si>
    <t>1,776.15 ± 3,255.72</t>
  </si>
  <si>
    <t>1,629.70 ± 4,631.29</t>
  </si>
  <si>
    <t>1,364.81 ± 3,262.69</t>
  </si>
  <si>
    <t>6,666.92 ± 10,911.08</t>
  </si>
  <si>
    <t>1,312 (440-2,772)</t>
  </si>
  <si>
    <t>1,056 (52-2,636)</t>
  </si>
  <si>
    <t>771 (0-2,355)</t>
  </si>
  <si>
    <t>494 (0-2,049)</t>
  </si>
  <si>
    <t>88 (0-1,705)</t>
  </si>
  <si>
    <t>3,690 (1,066-8,249)</t>
  </si>
  <si>
    <t>N=3,466</t>
  </si>
  <si>
    <t>N=2,910</t>
  </si>
  <si>
    <t>N=1,930</t>
  </si>
  <si>
    <t>N=3,487</t>
  </si>
  <si>
    <t>2,332.39 ± 4,097.88</t>
  </si>
  <si>
    <t>2,566.94 ± 4,019.18</t>
  </si>
  <si>
    <t>2,559.31 ± 3,642.88</t>
  </si>
  <si>
    <t>2,691.80 ± 5,707.74</t>
  </si>
  <si>
    <t>2,630.99 ± 4,147.59</t>
  </si>
  <si>
    <t>7,141.08 ± 11,141.55</t>
  </si>
  <si>
    <t>1,479 (617-2,894)</t>
  </si>
  <si>
    <t>1,613 (693-3,149)</t>
  </si>
  <si>
    <t>1,631 (679-3,180)</t>
  </si>
  <si>
    <t>1,591 (734-3,163)</t>
  </si>
  <si>
    <t>1,624 (686-3,190)</t>
  </si>
  <si>
    <t>4,041 (1,529-8,709)</t>
  </si>
  <si>
    <t>8,516.56 ± 6,180.35</t>
  </si>
  <si>
    <t>2,683.22 ± 3,911.82</t>
  </si>
  <si>
    <t>2,188.27 ± 3,449.48</t>
  </si>
  <si>
    <t>1,908.04 ± 3,299.36</t>
  </si>
  <si>
    <t>1,640.87 ± 3,079.13</t>
  </si>
  <si>
    <t>14,222.11 ± 10,952.59</t>
  </si>
  <si>
    <t>7,164 (4,504-10,747)</t>
  </si>
  <si>
    <t>1,356 (134-3,467)</t>
  </si>
  <si>
    <t>928 (0-2,847)</t>
  </si>
  <si>
    <t>545 (0-2,481)</t>
  </si>
  <si>
    <t>111 (0-1,933)</t>
  </si>
  <si>
    <t>11,473 (7,041-18,053)</t>
  </si>
  <si>
    <t>N=2,914</t>
  </si>
  <si>
    <t>N=1,942</t>
  </si>
  <si>
    <t>N=1,148</t>
  </si>
  <si>
    <t>3,439.19 ± 4,124.84</t>
  </si>
  <si>
    <t>3,133.67 ± 3,752.08</t>
  </si>
  <si>
    <t>3,121.34 ± 3,744.79</t>
  </si>
  <si>
    <t>3,163.17 ± 3,670.08</t>
  </si>
  <si>
    <t>1,958 (874-4,424)</t>
  </si>
  <si>
    <t>1,887 (803-4,038)</t>
  </si>
  <si>
    <t>1,896 (815-3,993)</t>
  </si>
  <si>
    <t>1,793 (737-4,040)</t>
  </si>
  <si>
    <t>53,081.58 ± 50,421.96</t>
  </si>
  <si>
    <t>18,834.91 ± 28,977.28</t>
  </si>
  <si>
    <t>16,057.78 ± 26,363.54</t>
  </si>
  <si>
    <t>13,799.66 ± 23,335.82</t>
  </si>
  <si>
    <t>12,140.12 ± 23,356.91</t>
  </si>
  <si>
    <t>94,019.50 ± 90,011.34</t>
  </si>
  <si>
    <t>43,254 (17,543-72,435)</t>
  </si>
  <si>
    <t>5,187 (662-28,266)</t>
  </si>
  <si>
    <t>3,741 (0-22,413)</t>
  </si>
  <si>
    <t>2,216 (0-17,029)</t>
  </si>
  <si>
    <t>684 (0-10,930)</t>
  </si>
  <si>
    <t>67,476 (30,854-128,629)</t>
  </si>
  <si>
    <t>N=2,968</t>
  </si>
  <si>
    <t>N=1,970</t>
  </si>
  <si>
    <t>N=1,157</t>
  </si>
  <si>
    <t>23,702.29 ± 30,681.31</t>
  </si>
  <si>
    <t>22,668.37 ± 28,833.72</t>
  </si>
  <si>
    <t>22,399.11 ± 26,294.83</t>
  </si>
  <si>
    <t>23,087.29 ± 28,021.48</t>
  </si>
  <si>
    <t>10,110 (2,937-38,452)</t>
  </si>
  <si>
    <t>9,775 (3,003-36,242)</t>
  </si>
  <si>
    <t>10,875 (2,957-38,190)</t>
  </si>
  <si>
    <t>9,095 (2,796-40,050)</t>
  </si>
  <si>
    <t>N=87,322</t>
  </si>
  <si>
    <t>N=58,228</t>
  </si>
  <si>
    <t>N=31,861</t>
  </si>
  <si>
    <t>12,221.32 ± 23,036.71</t>
  </si>
  <si>
    <t>8,151.14 ± 18,359.51</t>
  </si>
  <si>
    <t>7,396.30 ± 17,227.20</t>
  </si>
  <si>
    <t>6,700.82 ± 16,458.16</t>
  </si>
  <si>
    <t>5,959.29 ± 15,827.83</t>
  </si>
  <si>
    <t>30,961.05 ± 57,074.06</t>
  </si>
  <si>
    <t>1,661 (0-13,216)</t>
  </si>
  <si>
    <t>0 (0-5,021)</t>
  </si>
  <si>
    <t>0 (0-3,692)</t>
  </si>
  <si>
    <t>0 (0-2,176)</t>
  </si>
  <si>
    <t>0 (0-1,039)</t>
  </si>
  <si>
    <t>4,041 (622-34,944)</t>
  </si>
  <si>
    <t>N=79,539</t>
  </si>
  <si>
    <t>N=47,738</t>
  </si>
  <si>
    <t>N=32,384</t>
  </si>
  <si>
    <t>N=19,319</t>
  </si>
  <si>
    <t>N=9,303</t>
  </si>
  <si>
    <t>N=88,207</t>
  </si>
  <si>
    <t>17,789.21 ± 25,950.32</t>
  </si>
  <si>
    <t>19,768.46 ± 24,245.15</t>
  </si>
  <si>
    <t>19,943.79 ± 23,452.25</t>
  </si>
  <si>
    <t>20,196.45 ± 23,320.86</t>
  </si>
  <si>
    <t>20,409.43 ± 23,729.71</t>
  </si>
  <si>
    <t>40,637.89 ± 62,308.28</t>
  </si>
  <si>
    <t>5,804 (1,516-27,009)</t>
  </si>
  <si>
    <t>9,287 (2,249-36,080)</t>
  </si>
  <si>
    <t>9,870 (2,254-36,997)</t>
  </si>
  <si>
    <t>10,063 (2,232-38,057)</t>
  </si>
  <si>
    <t>10,229 (2,246-38,551)</t>
  </si>
  <si>
    <t>12,064 (2,198-56,065)</t>
  </si>
  <si>
    <t>14,654.69 ± 24,636.28</t>
  </si>
  <si>
    <t>3,906.85 ± 13,800.59</t>
  </si>
  <si>
    <t>3,375.24 ± 12,758.89</t>
  </si>
  <si>
    <t>2,944.34 ± 12,020.21</t>
  </si>
  <si>
    <t>2,532.88 ± 10,975.14</t>
  </si>
  <si>
    <t>23,285.10 ± 35,633.66</t>
  </si>
  <si>
    <t>9,003 (0-18,841)</t>
  </si>
  <si>
    <t>0 (0-419)</t>
  </si>
  <si>
    <t>13,311 (3,360-29,411)</t>
  </si>
  <si>
    <t>N=81,751</t>
  </si>
  <si>
    <t>N=33,865</t>
  </si>
  <si>
    <t>N=22,698</t>
  </si>
  <si>
    <t>N=13,119</t>
  </si>
  <si>
    <t>N=6,332</t>
  </si>
  <si>
    <t>N=97,509</t>
  </si>
  <si>
    <t>20,754.01 ± 27,073.52</t>
  </si>
  <si>
    <t>13,356.53 ± 22,911.07</t>
  </si>
  <si>
    <t>12,984.96 ± 22,394.26</t>
  </si>
  <si>
    <t>13,068.31 ± 22,561.37</t>
  </si>
  <si>
    <t>12,744.82 ± 21,817.41</t>
  </si>
  <si>
    <t>27,647.26 ± 37,242.85</t>
  </si>
  <si>
    <t>13,300 (7,671-24,362)</t>
  </si>
  <si>
    <t>6,910 (2,041-15,510)</t>
  </si>
  <si>
    <t>6,877 (2,013-15,166)</t>
  </si>
  <si>
    <t>6,844 (1,947-14,913)</t>
  </si>
  <si>
    <t>6,504 (1,854-15,055)</t>
  </si>
  <si>
    <t>17,217 (8,708-33,784)</t>
  </si>
  <si>
    <t>3,212.84 ± 8,441.76</t>
  </si>
  <si>
    <t>435.30 ± 3,454.21</t>
  </si>
  <si>
    <t>398.72 ± 3,240.26</t>
  </si>
  <si>
    <t>340.28 ± 3,015.67</t>
  </si>
  <si>
    <t>312.92 ± 3,053.52</t>
  </si>
  <si>
    <t>4,206.13 ± 10,530.48</t>
  </si>
  <si>
    <t>N=19,173</t>
  </si>
  <si>
    <t>N=2,640</t>
  </si>
  <si>
    <t>N=1,839</t>
  </si>
  <si>
    <t>N=516</t>
  </si>
  <si>
    <t>N=22,638</t>
  </si>
  <si>
    <t>19,400.73 ± 10,782.77</t>
  </si>
  <si>
    <t>19,089.94 ± 12,930.48</t>
  </si>
  <si>
    <t>18,932.46 ± 12,154.25</t>
  </si>
  <si>
    <t>19,387.34 ± 12,206.76</t>
  </si>
  <si>
    <t>19,321.86 ± 14,450.55</t>
  </si>
  <si>
    <t>21,511.11 ± 13,959.83</t>
  </si>
  <si>
    <t>17,462 (14,347-21,079)</t>
  </si>
  <si>
    <t>17,628 (13,445-20,874)</t>
  </si>
  <si>
    <t>17,781 (13,460-20,126)</t>
  </si>
  <si>
    <t>18,157 (13,479-20,126)</t>
  </si>
  <si>
    <t>18,157 (13,529-19,530)</t>
  </si>
  <si>
    <t>19,016 (14,549-21,565)</t>
  </si>
  <si>
    <t>2,102.64 ± 3,925.25</t>
  </si>
  <si>
    <t>1,958.75 ± 4,142.87</t>
  </si>
  <si>
    <t>1,779.19 ± 3,762.15</t>
  </si>
  <si>
    <t>1,582.31 ± 3,752.35</t>
  </si>
  <si>
    <t>1,414.32 ± 4,992.60</t>
  </si>
  <si>
    <t>6,588.33 ± 12,085.81</t>
  </si>
  <si>
    <t>1,253 (425-2,694)</t>
  </si>
  <si>
    <t>1,015 (125-2,530)</t>
  </si>
  <si>
    <t>800 (0-2,297)</t>
  </si>
  <si>
    <t>558 (0-2,039)</t>
  </si>
  <si>
    <t>317 (0-1,751)</t>
  </si>
  <si>
    <t>3,637 (1,136-8,188)</t>
  </si>
  <si>
    <t>N=109,961</t>
  </si>
  <si>
    <t>N=93,885</t>
  </si>
  <si>
    <t>N=64,197</t>
  </si>
  <si>
    <t>N=38,357</t>
  </si>
  <si>
    <t>N=18,729</t>
  </si>
  <si>
    <t>N=110,927</t>
  </si>
  <si>
    <t>2,213.83 ± 3,997.03</t>
  </si>
  <si>
    <t>2,415.47 ± 4,479.08</t>
  </si>
  <si>
    <t>2,420.09 ± 4,207.29</t>
  </si>
  <si>
    <t>2,402.03 ± 4,405.18</t>
  </si>
  <si>
    <t>2,405.98 ± 6,325.98</t>
  </si>
  <si>
    <t>6,876.33 ± 12,266.68</t>
  </si>
  <si>
    <t>1,359 (530-2,797)</t>
  </si>
  <si>
    <t>1,469 (597-3,000)</t>
  </si>
  <si>
    <t>1,464 (589-2,974)</t>
  </si>
  <si>
    <t>1,436 (582-2,932)</t>
  </si>
  <si>
    <t>1,411 (567-2,869)</t>
  </si>
  <si>
    <t>3,902 (1,393-8,489)</t>
  </si>
  <si>
    <t>6,897.82 ± 5,332.18</t>
  </si>
  <si>
    <t>2,686.88 ± 3,928.69</t>
  </si>
  <si>
    <t>2,350.95 ± 3,695.78</t>
  </si>
  <si>
    <t>2,045.71 ± 3,515.81</t>
  </si>
  <si>
    <t>1,793.65 ± 3,313.28</t>
  </si>
  <si>
    <t>12,880.32 ± 10,535.30</t>
  </si>
  <si>
    <t>5,605 (3,283-8,889)</t>
  </si>
  <si>
    <t>1,403 (254-3,420)</t>
  </si>
  <si>
    <t>1,086 (0-2,979)</t>
  </si>
  <si>
    <t>731 (0-2,558)</t>
  </si>
  <si>
    <t>415 (0-2,172)</t>
  </si>
  <si>
    <t>10,102 (5,954-16,525)</t>
  </si>
  <si>
    <t>N=115,775</t>
  </si>
  <si>
    <t>N=94,943</t>
  </si>
  <si>
    <t>N=64,769</t>
  </si>
  <si>
    <t>N=38,630</t>
  </si>
  <si>
    <t>N=18,819</t>
  </si>
  <si>
    <t>6,897.88 ± 5,332.16</t>
  </si>
  <si>
    <t>3,276.45 ± 4,109.70</t>
  </si>
  <si>
    <t>3,169.56 ± 3,977.47</t>
  </si>
  <si>
    <t>3,083.55 ± 3,928.33</t>
  </si>
  <si>
    <t>3,036.69 ± 3,848.54</t>
  </si>
  <si>
    <t>12,880.43 ± 10,535.27</t>
  </si>
  <si>
    <t>1,873 (800-4,149)</t>
  </si>
  <si>
    <t>1,811 (762-4,028)</t>
  </si>
  <si>
    <t>1,778 (746-3,858)</t>
  </si>
  <si>
    <t>1,739 (733-3,810)</t>
  </si>
  <si>
    <t>39,089.31 ± 43,271.94</t>
  </si>
  <si>
    <t>17,138.92 ± 28,291.92</t>
  </si>
  <si>
    <t>15,300.39 ± 26,655.40</t>
  </si>
  <si>
    <t>13,613.46 ± 25,507.13</t>
  </si>
  <si>
    <t>12,013.06 ± 24,489.23</t>
  </si>
  <si>
    <t>77,920.93 ± 84,825.22</t>
  </si>
  <si>
    <t>25,962 (7,468-56,701)</t>
  </si>
  <si>
    <t>4,568 (917-22,647)</t>
  </si>
  <si>
    <t>3,424 (29-18,826)</t>
  </si>
  <si>
    <t>2,362 (0-14,812)</t>
  </si>
  <si>
    <t>1,423 (0-11,060)</t>
  </si>
  <si>
    <t>49,289 (19,262-109,185)</t>
  </si>
  <si>
    <t>N=96,164</t>
  </si>
  <si>
    <t>N=65,686</t>
  </si>
  <si>
    <t>N=39,183</t>
  </si>
  <si>
    <t>N=19,124</t>
  </si>
  <si>
    <t>20,634.28 ± 29,858.87</t>
  </si>
  <si>
    <t>20,340.11 ± 29,017.85</t>
  </si>
  <si>
    <t>20,230.32 ± 28,861.56</t>
  </si>
  <si>
    <t>20,014.03 ± 28,966.04</t>
  </si>
  <si>
    <t>7,359 (2,391-30,985)</t>
  </si>
  <si>
    <t>7,299 (2,316-30,917)</t>
  </si>
  <si>
    <t>7,049 (2,285-31,472)</t>
  </si>
  <si>
    <t>6,914 (2,180-30,914)</t>
  </si>
  <si>
    <t>Version: 24Oct2018</t>
  </si>
  <si>
    <t>Table 7. Costs of 2nd fracture based on index fracture type</t>
  </si>
  <si>
    <r>
      <t>Subsequent (2</t>
    </r>
    <r>
      <rPr>
        <b/>
        <vertAlign val="superscript"/>
        <sz val="11"/>
        <rFont val="Calibri"/>
        <family val="2"/>
        <scheme val="minor"/>
      </rPr>
      <t>nd</t>
    </r>
    <r>
      <rPr>
        <b/>
        <sz val="11"/>
        <rFont val="Calibri"/>
        <family val="2"/>
        <scheme val="minor"/>
      </rPr>
      <t>) fracture type</t>
    </r>
  </si>
  <si>
    <t>N=5,025</t>
  </si>
  <si>
    <t>N=1,660</t>
  </si>
  <si>
    <t>N=466</t>
  </si>
  <si>
    <t>N=379</t>
  </si>
  <si>
    <t>N=468</t>
  </si>
  <si>
    <t>N=306</t>
  </si>
  <si>
    <t>N=488</t>
  </si>
  <si>
    <t>N=97</t>
  </si>
  <si>
    <t>N=251</t>
  </si>
  <si>
    <t>Cost</t>
  </si>
  <si>
    <r>
      <t xml:space="preserve">Mean </t>
    </r>
    <r>
      <rPr>
        <sz val="11"/>
        <rFont val="Calibri"/>
        <family val="2"/>
      </rPr>
      <t>± SD</t>
    </r>
  </si>
  <si>
    <t>52,413.71 ± 43,919.41</t>
  </si>
  <si>
    <t>62,252.27 ± 41,679.31</t>
  </si>
  <si>
    <t>42,693.80 ± 41,387.23</t>
  </si>
  <si>
    <t>45,229.81 ± 44,031.79</t>
  </si>
  <si>
    <t>32,060.28 ± 36,171.31</t>
  </si>
  <si>
    <t>52,506.98 ± 43,266.40</t>
  </si>
  <si>
    <t>70,240.44 ± 47,932.26</t>
  </si>
  <si>
    <t>36,771.77 ± 39,799.07</t>
  </si>
  <si>
    <t>44,099.46 ± 44,131.23</t>
  </si>
  <si>
    <t>50,039.68 ± 44,694.72</t>
  </si>
  <si>
    <t>65,777.49 ± 47,520.61</t>
  </si>
  <si>
    <t>44,783 (20,154-71,638)</t>
  </si>
  <si>
    <t>55,408 (35,229-80,072)</t>
  </si>
  <si>
    <t>32,745 (12,841-60,792)</t>
  </si>
  <si>
    <t>36,285 (13,039-63,391)</t>
  </si>
  <si>
    <t>18,962 (7,342-49,614)</t>
  </si>
  <si>
    <t>44,571 (23,004-68,113)</t>
  </si>
  <si>
    <t>61,841 (38,922-91,610)</t>
  </si>
  <si>
    <t>22,899 (9,611-51,351)</t>
  </si>
  <si>
    <t>37,211 (12,214-64,877)</t>
  </si>
  <si>
    <t>40,039 (13,917-68,741)</t>
  </si>
  <si>
    <t>55,573 (32,799-87,678)</t>
  </si>
  <si>
    <t>N=2,507</t>
  </si>
  <si>
    <t>N=711</t>
  </si>
  <si>
    <t>N=248</t>
  </si>
  <si>
    <t>N=206</t>
  </si>
  <si>
    <t>N=281</t>
  </si>
  <si>
    <t>N=87</t>
  </si>
  <si>
    <t>N=262</t>
  </si>
  <si>
    <t>47,145.10 ± 46,616.17</t>
  </si>
  <si>
    <t>66,311.65 ± 44,301.96</t>
  </si>
  <si>
    <t>36,863.64 ± 40,688.70</t>
  </si>
  <si>
    <t>42,306.12 ± 59,567.69</t>
  </si>
  <si>
    <t>25,303.97 ± 39,362.49</t>
  </si>
  <si>
    <t>48,999.34 ± 39,202.78</t>
  </si>
  <si>
    <t>72,596.25 ± 58,387.97</t>
  </si>
  <si>
    <t>25,967.03 ± 27,739.08</t>
  </si>
  <si>
    <t>29,687.08 ± 29,930.01</t>
  </si>
  <si>
    <t>38,936.56 ± 43,193.03</t>
  </si>
  <si>
    <t>59,381.75 ± 54,631.66</t>
  </si>
  <si>
    <t>37,362 (13,385-67,338)</t>
  </si>
  <si>
    <t>57,594 (37,421-84,362)</t>
  </si>
  <si>
    <t>21,849 (9,468-50,568)</t>
  </si>
  <si>
    <t>28,681 (12,301-54,442)</t>
  </si>
  <si>
    <t>10,431 (5,112-34,028)</t>
  </si>
  <si>
    <t>43,176 (20,876-66,365)</t>
  </si>
  <si>
    <t>60,077 (44,589-86,907)</t>
  </si>
  <si>
    <t>16,007 (6,040-32,737)</t>
  </si>
  <si>
    <t>17,422 (6,897-47,684)</t>
  </si>
  <si>
    <t>21,303 (6,486-57,475)</t>
  </si>
  <si>
    <t>49,598 (24,307-73,564)</t>
  </si>
  <si>
    <t>N=1,775</t>
  </si>
  <si>
    <t>N=105</t>
  </si>
  <si>
    <t>N=76</t>
  </si>
  <si>
    <t>N=141</t>
  </si>
  <si>
    <t>52,304.79 ± 43,990.06</t>
  </si>
  <si>
    <t>69,518.28 ± 45,893.44</t>
  </si>
  <si>
    <t>46,980.00 ± 42,506.34</t>
  </si>
  <si>
    <t>42,954.45 ± 41,044.42</t>
  </si>
  <si>
    <t>28,853.94 ± 29,599.58</t>
  </si>
  <si>
    <t>54,662.66 ± 44,827.82</t>
  </si>
  <si>
    <t>76,723.64 ± 44,374.99</t>
  </si>
  <si>
    <t>39,415.03 ± 37,634.35</t>
  </si>
  <si>
    <t>37,417.47 ± 33,820.86</t>
  </si>
  <si>
    <t>42,919.20 ± 41,073.86</t>
  </si>
  <si>
    <t>58,346.80 ± 42,274.78</t>
  </si>
  <si>
    <t>43,276 (18,471-73,493)</t>
  </si>
  <si>
    <t>62,192 (38,281-88,907)</t>
  </si>
  <si>
    <t>38,403 (13,531-66,329)</t>
  </si>
  <si>
    <t>32,335 (11,313-59,123)</t>
  </si>
  <si>
    <t>18,063 (6,369-39,098)</t>
  </si>
  <si>
    <t>46,606 (23,396-71,571)</t>
  </si>
  <si>
    <t>75,072 (39,636-102,705)</t>
  </si>
  <si>
    <t>26,011 (12,402-54,028)</t>
  </si>
  <si>
    <t>31,447 (13,087-56,478)</t>
  </si>
  <si>
    <t>29,165 (12,668-64,832)</t>
  </si>
  <si>
    <t>52,172 (25,047-76,472)</t>
  </si>
  <si>
    <t>N=3,160</t>
  </si>
  <si>
    <t>N=745</t>
  </si>
  <si>
    <t>N=338</t>
  </si>
  <si>
    <t>N=556</t>
  </si>
  <si>
    <t>N=213</t>
  </si>
  <si>
    <t>N=71</t>
  </si>
  <si>
    <t>N=320</t>
  </si>
  <si>
    <t>N=263</t>
  </si>
  <si>
    <t>N=238</t>
  </si>
  <si>
    <t>38,816.14 ± 41,878.86</t>
  </si>
  <si>
    <t>62,384.41 ± 39,627.23</t>
  </si>
  <si>
    <t>28,147.84 ± 34,833.50</t>
  </si>
  <si>
    <t>41,162.63 ± 47,893.39</t>
  </si>
  <si>
    <t>18,140.97 ± 26,470.32</t>
  </si>
  <si>
    <t>45,614.06 ± 36,463.54</t>
  </si>
  <si>
    <t>54,330.46 ± 39,011.73</t>
  </si>
  <si>
    <t>32,621.81 ± 43,102.38</t>
  </si>
  <si>
    <t>20,216.30 ± 26,589.10</t>
  </si>
  <si>
    <t>28,971.61 ± 34,258.08</t>
  </si>
  <si>
    <t>57,415.07 ± 60,350.15</t>
  </si>
  <si>
    <t>26,234 (7,997-56,423)</t>
  </si>
  <si>
    <t>54,946 (36,534-78,117)</t>
  </si>
  <si>
    <t>15,815 (6,393-38,150)</t>
  </si>
  <si>
    <t>24,442 (10,366-59,076)</t>
  </si>
  <si>
    <t>8,321 (4,294-20,936)</t>
  </si>
  <si>
    <t>38,439 (20,270-60,134)</t>
  </si>
  <si>
    <t>44,820 (29,053-74,169)</t>
  </si>
  <si>
    <t>18,159 (6,423-47,380)</t>
  </si>
  <si>
    <t>9,519 (4,338-23,065)</t>
  </si>
  <si>
    <t>13,306 (5,114-41,887)</t>
  </si>
  <si>
    <t>44,879 (19,989-73,848)</t>
  </si>
  <si>
    <t>N=574</t>
  </si>
  <si>
    <t>N=150</t>
  </si>
  <si>
    <t>N=181</t>
  </si>
  <si>
    <t>N=124</t>
  </si>
  <si>
    <t>N=203</t>
  </si>
  <si>
    <t>N=41</t>
  </si>
  <si>
    <t>N=94</t>
  </si>
  <si>
    <t>50,886.10 ± 44,762.56</t>
  </si>
  <si>
    <t>65,870.53 ± 47,721.63</t>
  </si>
  <si>
    <t>41,939.00 ± 40,227.02</t>
  </si>
  <si>
    <t>41,855.32 ± 44,107.68</t>
  </si>
  <si>
    <t>32,387.67 ± 33,643.06</t>
  </si>
  <si>
    <t>52,240.22 ± 40,383.32</t>
  </si>
  <si>
    <t>63,626.41 ± 43,895.47</t>
  </si>
  <si>
    <t>33,975.80 ± 34,200.55</t>
  </si>
  <si>
    <t>29,808.57 ± 29,417.61</t>
  </si>
  <si>
    <t>37,714.71 ± 41,931.02</t>
  </si>
  <si>
    <t>62,068.07 ± 47,947.62</t>
  </si>
  <si>
    <t>42,896 (18,452-70,927)</t>
  </si>
  <si>
    <t>56,292 (36,913-82,973)</t>
  </si>
  <si>
    <t>29,802 (13,147-55,079)</t>
  </si>
  <si>
    <t>29,493 (11,697-56,961)</t>
  </si>
  <si>
    <t>20,542 (7,411-51,807)</t>
  </si>
  <si>
    <t>44,262 (21,348-72,787)</t>
  </si>
  <si>
    <t>59,958 (31,489-87,419)</t>
  </si>
  <si>
    <t>19,716 (7,929-53,871)</t>
  </si>
  <si>
    <t>14,681 (9,168-48,599)</t>
  </si>
  <si>
    <t>23,638 (7,964-53,720)</t>
  </si>
  <si>
    <t>57,990 (30,918-81,742)</t>
  </si>
  <si>
    <t>N=481</t>
  </si>
  <si>
    <t>N=140</t>
  </si>
  <si>
    <t>N=35</t>
  </si>
  <si>
    <t>N=27</t>
  </si>
  <si>
    <t>N=34</t>
  </si>
  <si>
    <t>N=10</t>
  </si>
  <si>
    <t>N=44</t>
  </si>
  <si>
    <t>49,748.75 ± 39,688.83</t>
  </si>
  <si>
    <t>59,934.75 ± 43,739.03</t>
  </si>
  <si>
    <t>41,975.71 ± 36,864.41</t>
  </si>
  <si>
    <t>32,753.52 ± 30,745.71</t>
  </si>
  <si>
    <t>39,581.91 ± 35,527.01</t>
  </si>
  <si>
    <t>45,462.47 ± 32,966.19</t>
  </si>
  <si>
    <t>56,774.27 ± 38,893.91</t>
  </si>
  <si>
    <t>32,968.19 ± 29,842.01</t>
  </si>
  <si>
    <t>27,586.80 ± 25,354.44</t>
  </si>
  <si>
    <t>47,472.25 ± 44,732.02</t>
  </si>
  <si>
    <t>53,999.61 ± 36,684.93</t>
  </si>
  <si>
    <t>42,741 (19,866-67,052)</t>
  </si>
  <si>
    <t>49,577 (30,438-80,069)</t>
  </si>
  <si>
    <t>33,787 (9,779-60,536)</t>
  </si>
  <si>
    <t>19,699 (11,177-38,509)</t>
  </si>
  <si>
    <t>32,874 (8,131-64,356)</t>
  </si>
  <si>
    <t>41,264 (17,939-59,855)</t>
  </si>
  <si>
    <t>46,827 (29,420-73,810)</t>
  </si>
  <si>
    <t>25,422 (6,039-50,817)</t>
  </si>
  <si>
    <t>19,032 (3,702-54,382)</t>
  </si>
  <si>
    <t>42,749 (10,375-66,150)</t>
  </si>
  <si>
    <t>45,652 (30,604-63,504)</t>
  </si>
  <si>
    <t>N=681</t>
  </si>
  <si>
    <t>N=216</t>
  </si>
  <si>
    <t>N=223</t>
  </si>
  <si>
    <t>N=577</t>
  </si>
  <si>
    <t>N=158</t>
  </si>
  <si>
    <t>N=194</t>
  </si>
  <si>
    <t>45,863.71 ± 43,559.15</t>
  </si>
  <si>
    <t>67,599.21 ± 45,622.03</t>
  </si>
  <si>
    <t>40,116.48 ± 42,455.36</t>
  </si>
  <si>
    <t>39,791.21 ± 38,729.10</t>
  </si>
  <si>
    <t>24,136.03 ± 28,146.28</t>
  </si>
  <si>
    <t>49,669.18 ± 43,918.37</t>
  </si>
  <si>
    <t>67,021.61 ± 44,771.90</t>
  </si>
  <si>
    <t>31,889.26 ± 38,370.39</t>
  </si>
  <si>
    <t>28,925.79 ± 30,237.04</t>
  </si>
  <si>
    <t>37,165.66 ± 39,342.53</t>
  </si>
  <si>
    <t>56,022.07 ± 43,183.94</t>
  </si>
  <si>
    <t>35,060 (12,704-65,584)</t>
  </si>
  <si>
    <t>58,716 (36,213-84,853)</t>
  </si>
  <si>
    <t>27,863 (10,348-57,383)</t>
  </si>
  <si>
    <t>29,262 (10,578-59,940)</t>
  </si>
  <si>
    <t>11,845 (5,823-36,142)</t>
  </si>
  <si>
    <t>38,475 (19,359-66,327)</t>
  </si>
  <si>
    <t>62,298 (37,667-96,117)</t>
  </si>
  <si>
    <t>18,883 (6,939-43,771)</t>
  </si>
  <si>
    <t>17,018 (6,411-42,190)</t>
  </si>
  <si>
    <t>25,086 (9,696-53,657)</t>
  </si>
  <si>
    <t>44,362 (26,493-77,139)</t>
  </si>
  <si>
    <t>N=189</t>
  </si>
  <si>
    <t>N=131</t>
  </si>
  <si>
    <t>N=58</t>
  </si>
  <si>
    <t>N=60</t>
  </si>
  <si>
    <t>N=88</t>
  </si>
  <si>
    <t>N=59</t>
  </si>
  <si>
    <t>N=66</t>
  </si>
  <si>
    <t>N=67</t>
  </si>
  <si>
    <t>36,697.68 ± 44,361.97</t>
  </si>
  <si>
    <t>66,392.25 ± 56,559.79</t>
  </si>
  <si>
    <t>29,531.12 ± 36,093.12</t>
  </si>
  <si>
    <t>31,349.43 ± 31,297.92</t>
  </si>
  <si>
    <t>17,272.58 ± 22,857.73</t>
  </si>
  <si>
    <t>52,689.62 ± 47,845.82</t>
  </si>
  <si>
    <t>61,771.00 ± 67,443.79</t>
  </si>
  <si>
    <t>29,354.44 ± 47,849.01</t>
  </si>
  <si>
    <t>22,304.66 ± 24,860.05</t>
  </si>
  <si>
    <t>28,412.68 ± 32,199.47</t>
  </si>
  <si>
    <t>53,321.25 ± 45,969.35</t>
  </si>
  <si>
    <t>20,070 (7,710-52,521)</t>
  </si>
  <si>
    <t>53,424 (36,272-81,936)</t>
  </si>
  <si>
    <t>14,676 (8,239-39,502)</t>
  </si>
  <si>
    <t>22,243 (8,181-43,110)</t>
  </si>
  <si>
    <t>9,095 (5,664-19,517)</t>
  </si>
  <si>
    <t>44,831 (22,601-68,236)</t>
  </si>
  <si>
    <t>35,864 (9,022-144,056)</t>
  </si>
  <si>
    <t>11,827 (5,796-32,214)</t>
  </si>
  <si>
    <t>11,571 (5,324-37,755)</t>
  </si>
  <si>
    <t>15,322 (5,618-37,479)</t>
  </si>
  <si>
    <t>42,516 (14,243-75,482)</t>
  </si>
  <si>
    <t>N=1,462</t>
  </si>
  <si>
    <t>N=340</t>
  </si>
  <si>
    <t>N=136</t>
  </si>
  <si>
    <t>N=108</t>
  </si>
  <si>
    <t>N=215</t>
  </si>
  <si>
    <t>42,528.66 ± 44,634.31</t>
  </si>
  <si>
    <t>63,403.09 ± 43,076.48</t>
  </si>
  <si>
    <t>35,181.79 ± 42,940.01</t>
  </si>
  <si>
    <t>40,240.91 ± 46,590.07</t>
  </si>
  <si>
    <t>20,074.38 ± 28,352.43</t>
  </si>
  <si>
    <t>46,206.60 ± 46,137.50</t>
  </si>
  <si>
    <t>63,440.95 ± 49,245.30</t>
  </si>
  <si>
    <t>31,139.14 ± 40,806.83</t>
  </si>
  <si>
    <t>19,431.15 ± 22,094.20</t>
  </si>
  <si>
    <t>36,233.38 ± 42,522.80</t>
  </si>
  <si>
    <t>53,540.35 ± 51,882.72</t>
  </si>
  <si>
    <t>30,278 (8,846-61,132)</t>
  </si>
  <si>
    <t>52,072 (34,733-85,038)</t>
  </si>
  <si>
    <t>18,336 (6,630-46,729)</t>
  </si>
  <si>
    <t>27,552 (8,674-54,584)</t>
  </si>
  <si>
    <t>8,646 (4,207-20,730)</t>
  </si>
  <si>
    <t>36,487 (13,401-56,569)</t>
  </si>
  <si>
    <t>52,737 (30,438-75,003)</t>
  </si>
  <si>
    <t>13,617 (5,936-33,544)</t>
  </si>
  <si>
    <t>9,038 (4,029-26,807)</t>
  </si>
  <si>
    <t>20,136 (4,875-56,238)</t>
  </si>
  <si>
    <t>42,513 (15,952-68,115)</t>
  </si>
  <si>
    <t>N=752</t>
  </si>
  <si>
    <t>N=220</t>
  </si>
  <si>
    <t>N=72</t>
  </si>
  <si>
    <t>N=64</t>
  </si>
  <si>
    <t>N=25</t>
  </si>
  <si>
    <t>N=45</t>
  </si>
  <si>
    <t>48,296.37 ± 42,027.80</t>
  </si>
  <si>
    <t>62,172.54 ± 36,575.07</t>
  </si>
  <si>
    <t>34,574.93 ± 41,321.82</t>
  </si>
  <si>
    <t>38,727.56 ± 32,050.35</t>
  </si>
  <si>
    <t>18,003.06 ± 17,706.90</t>
  </si>
  <si>
    <t>46,263.26 ± 34,393.73</t>
  </si>
  <si>
    <t>93,896.32 ± 55,474.16</t>
  </si>
  <si>
    <t>39,126.45 ± 38,203.27</t>
  </si>
  <si>
    <t>41,049.40 ± 37,161.85</t>
  </si>
  <si>
    <t>36,621.04 ± 36,953.77</t>
  </si>
  <si>
    <t>61,135.83 ± 57,347.04</t>
  </si>
  <si>
    <t>40,141 (14,465-69,211)</t>
  </si>
  <si>
    <t>56,203 (38,111-78,740)</t>
  </si>
  <si>
    <t>20,380 (6,351-50,095)</t>
  </si>
  <si>
    <t>29,874 (11,267-57,700)</t>
  </si>
  <si>
    <t>9,451 (4,901-26,930)</t>
  </si>
  <si>
    <t>39,170 (22,113-61,269)</t>
  </si>
  <si>
    <t>86,474 (58,839-102,419)</t>
  </si>
  <si>
    <t>31,534 (9,040-58,474)</t>
  </si>
  <si>
    <t>33,704 (9,852-65,759)</t>
  </si>
  <si>
    <t>19,717 (9,577-63,015)</t>
  </si>
  <si>
    <t>49,850 (19,422-78,865)</t>
  </si>
  <si>
    <t>Version: 12Oct2018</t>
  </si>
  <si>
    <t>Table 8. Time to subsequent fracture by index fracture type</t>
  </si>
  <si>
    <t>Type of Index fracture</t>
  </si>
  <si>
    <t>Time to subsequent fracture (days)</t>
  </si>
  <si>
    <t>3rd fracture*</t>
  </si>
  <si>
    <t xml:space="preserve">Mean ±  SD </t>
  </si>
  <si>
    <t>657.50 ± 475.07</t>
  </si>
  <si>
    <t>376.65 ± 376.71</t>
  </si>
  <si>
    <t>564 (267-952)</t>
  </si>
  <si>
    <t>266 (84-574)</t>
  </si>
  <si>
    <t>650.39 ± 496.11</t>
  </si>
  <si>
    <t>403.69 ± 388.99</t>
  </si>
  <si>
    <t>566 (232-970)</t>
  </si>
  <si>
    <t>294 (95-594)</t>
  </si>
  <si>
    <t>608.81 ± 471.13</t>
  </si>
  <si>
    <t>387.89 ± 362.92</t>
  </si>
  <si>
    <t>510 (215-899)</t>
  </si>
  <si>
    <t>298 (101-593)</t>
  </si>
  <si>
    <t>669.00 ± 517.88</t>
  </si>
  <si>
    <t>410.76 ± 405.80</t>
  </si>
  <si>
    <t>582 (233-1,020)</t>
  </si>
  <si>
    <t>282 (92-602)</t>
  </si>
  <si>
    <t>607.42 ± 474.87</t>
  </si>
  <si>
    <t>366.98 ± 385.63</t>
  </si>
  <si>
    <t>514 (203-896)</t>
  </si>
  <si>
    <t>237 (75-535)</t>
  </si>
  <si>
    <t>642.72 ± 491.31</t>
  </si>
  <si>
    <t>417.09 ± 354.48</t>
  </si>
  <si>
    <t>562 (254-962)</t>
  </si>
  <si>
    <t>384 (113-608)</t>
  </si>
  <si>
    <t>623.94 ± 486.71</t>
  </si>
  <si>
    <t>388.35 ± 379.90</t>
  </si>
  <si>
    <t>524 (219-927)</t>
  </si>
  <si>
    <t>270 (100-593)</t>
  </si>
  <si>
    <t>581.40 ± 553.40</t>
  </si>
  <si>
    <t>463.43 ± 405.13</t>
  </si>
  <si>
    <t>436 (69-939)</t>
  </si>
  <si>
    <t>370 (157-712)</t>
  </si>
  <si>
    <t>715.68 ± 515.79</t>
  </si>
  <si>
    <t>437.21 ± 426.43</t>
  </si>
  <si>
    <t>640 (297-1,023)</t>
  </si>
  <si>
    <t>316 (109-649)</t>
  </si>
  <si>
    <t>684.78 ± 478.18</t>
  </si>
  <si>
    <t>392.20 ± 399.90</t>
  </si>
  <si>
    <t>581 (294-986)</t>
  </si>
  <si>
    <t>245 (98-595)</t>
  </si>
  <si>
    <t>N=20,629</t>
  </si>
  <si>
    <t>646.66 ± 493.84</t>
  </si>
  <si>
    <t>396.25 ± 388.01</t>
  </si>
  <si>
    <t>555 (236-955)</t>
  </si>
  <si>
    <t>283 (94-588)</t>
  </si>
  <si>
    <t>*Time from second to third fracture</t>
  </si>
  <si>
    <t>Version: 01Feb2019</t>
  </si>
  <si>
    <t>Time to hip fracture after index fracture (days)</t>
  </si>
  <si>
    <t>665.75 ± 463.55</t>
  </si>
  <si>
    <t>566 (287-938)</t>
  </si>
  <si>
    <t>662.33 ± 478.69</t>
  </si>
  <si>
    <t>589 (251-982)</t>
  </si>
  <si>
    <t>602.25 ± 467.92</t>
  </si>
  <si>
    <t>493 (218-888)</t>
  </si>
  <si>
    <t>683.95 ± 503.10</t>
  </si>
  <si>
    <t>586 (264-1,013)</t>
  </si>
  <si>
    <t>600.76 ± 468.96</t>
  </si>
  <si>
    <t>484 (217-869)</t>
  </si>
  <si>
    <t>555.97 ± 500.12</t>
  </si>
  <si>
    <t>397 (192-867)</t>
  </si>
  <si>
    <t>595.80 ± 454.76</t>
  </si>
  <si>
    <t>528 (202-874)</t>
  </si>
  <si>
    <t>697.24 ± 564.00</t>
  </si>
  <si>
    <t>559 (231-1,091)</t>
  </si>
  <si>
    <t>721.48 ± 521.05</t>
  </si>
  <si>
    <t>619 (306-1,050)</t>
  </si>
  <si>
    <t>686.07 ± 458.72</t>
  </si>
  <si>
    <t>569 (319-1,012)</t>
  </si>
  <si>
    <t>N=5,745</t>
  </si>
  <si>
    <t>649.98 ± 479.81</t>
  </si>
  <si>
    <t>554 (252-941)</t>
  </si>
  <si>
    <t> </t>
  </si>
  <si>
    <t>16,194 (78.5%)</t>
  </si>
  <si>
    <t>4,435 (21.5%)</t>
  </si>
  <si>
    <t>2,331 (11.3%)</t>
  </si>
  <si>
    <t>2,737 (13.3%)</t>
  </si>
  <si>
    <t>3,759 (18.2%)</t>
  </si>
  <si>
    <t>4,911 (23.8%)</t>
  </si>
  <si>
    <t>6,891 (33.4%)</t>
  </si>
  <si>
    <t>Table 9. Percent of the second fracture type based on the index fracture type</t>
  </si>
  <si>
    <t>1st (index) Fracture</t>
  </si>
  <si>
    <t>Subsequent Fracture (2nd)</t>
  </si>
  <si>
    <t>n (%) *</t>
  </si>
  <si>
    <r>
      <t xml:space="preserve">n (%) </t>
    </r>
    <r>
      <rPr>
        <b/>
        <sz val="11"/>
        <rFont val="Calibri"/>
        <family val="2"/>
      </rPr>
      <t>†</t>
    </r>
  </si>
  <si>
    <t>31,613 (27.31)</t>
  </si>
  <si>
    <t>1,660 (33.03)</t>
  </si>
  <si>
    <t>466 (9.27)</t>
  </si>
  <si>
    <t>379 (7.54)</t>
  </si>
  <si>
    <t>468 (9.31)</t>
  </si>
  <si>
    <t>613 (12.2)</t>
  </si>
  <si>
    <t>306 (6.09)</t>
  </si>
  <si>
    <t>488 (9.71)</t>
  </si>
  <si>
    <t>97 (1.93)</t>
  </si>
  <si>
    <t>Other (tibia, fibula &amp; knee)</t>
  </si>
  <si>
    <t>251 (5)</t>
  </si>
  <si>
    <t>297 (5.91)</t>
  </si>
  <si>
    <t>13,237 (11.43)</t>
  </si>
  <si>
    <t>711 (28.36)</t>
  </si>
  <si>
    <t>349 (13.92)</t>
  </si>
  <si>
    <t>185 (7.38)</t>
  </si>
  <si>
    <t>248 (9.89)</t>
  </si>
  <si>
    <t>206 (8.22)</t>
  </si>
  <si>
    <t>48 (1.91)</t>
  </si>
  <si>
    <t>281 (11.21)</t>
  </si>
  <si>
    <t>87 (3.47)</t>
  </si>
  <si>
    <t>130 (5.19)</t>
  </si>
  <si>
    <t>262 (10.45)</t>
  </si>
  <si>
    <t>7,721 (6.67)</t>
  </si>
  <si>
    <t>485 (27.32)</t>
  </si>
  <si>
    <t>149 (8.39)</t>
  </si>
  <si>
    <t>328 (18.48)</t>
  </si>
  <si>
    <t>105 (5.92)</t>
  </si>
  <si>
    <t>224 (12.62)</t>
  </si>
  <si>
    <t>22 (1.24)</t>
  </si>
  <si>
    <t>209 (11.77)</t>
  </si>
  <si>
    <t>36 (2.03)</t>
  </si>
  <si>
    <t>76 (4.28)</t>
  </si>
  <si>
    <t>141 (7.94)</t>
  </si>
  <si>
    <t>17,859 (15.43)</t>
  </si>
  <si>
    <t>745 (23.58)</t>
  </si>
  <si>
    <t>338 (10.7)</t>
  </si>
  <si>
    <t>217 (6.87)</t>
  </si>
  <si>
    <t>556 (17.59)</t>
  </si>
  <si>
    <t>213 (6.74)</t>
  </si>
  <si>
    <t>71 (2.25)</t>
  </si>
  <si>
    <t>320 (10.13)</t>
  </si>
  <si>
    <t>263 (8.32)</t>
  </si>
  <si>
    <t>238 (7.53)</t>
  </si>
  <si>
    <t>199 (6.3)</t>
  </si>
  <si>
    <t>8,328 (7.19)</t>
  </si>
  <si>
    <t>574 (32.34)</t>
  </si>
  <si>
    <t>150 (8.45)</t>
  </si>
  <si>
    <t>181 (10.2)</t>
  </si>
  <si>
    <t>124 (6.99)</t>
  </si>
  <si>
    <t>203 (11.44)</t>
  </si>
  <si>
    <t>41 (2.31)</t>
  </si>
  <si>
    <t>49 (2.76)</t>
  </si>
  <si>
    <t>94 (5.3)</t>
  </si>
  <si>
    <t>3,002 (2.59)</t>
  </si>
  <si>
    <t>140 (29.11)</t>
  </si>
  <si>
    <t>35 (7.28)</t>
  </si>
  <si>
    <t>27 (5.61)</t>
  </si>
  <si>
    <t>34 (7.07)</t>
  </si>
  <si>
    <t>47 (9.77)</t>
  </si>
  <si>
    <t>77 (16.01)</t>
  </si>
  <si>
    <t>31 (6.44)</t>
  </si>
  <si>
    <t>10 (2.08)</t>
  </si>
  <si>
    <t>44 (9.15)</t>
  </si>
  <si>
    <t>36 (7.48)</t>
  </si>
  <si>
    <t>14,559 (12.58)</t>
  </si>
  <si>
    <t>681 (25.06)</t>
  </si>
  <si>
    <t>262 (9.64)</t>
  </si>
  <si>
    <t>280 (10.3)</t>
  </si>
  <si>
    <t>216 (7.95)</t>
  </si>
  <si>
    <t>223 (8.2)</t>
  </si>
  <si>
    <t>49 (1.8)</t>
  </si>
  <si>
    <t>577 (21.23)</t>
  </si>
  <si>
    <t>78 (2.87)</t>
  </si>
  <si>
    <t>158 (5.81)</t>
  </si>
  <si>
    <t>194 (7.14)</t>
  </si>
  <si>
    <t>4,828 (4.17)</t>
  </si>
  <si>
    <t>189 (19.4)</t>
  </si>
  <si>
    <t>131 (13.45)</t>
  </si>
  <si>
    <t>58 (5.95)</t>
  </si>
  <si>
    <t>243 (24.95)</t>
  </si>
  <si>
    <t>60 (6.16)</t>
  </si>
  <si>
    <t>13 (1.33)</t>
  </si>
  <si>
    <t>88 (9.03)</t>
  </si>
  <si>
    <t>59 (6.06)</t>
  </si>
  <si>
    <t>66 (6.78)</t>
  </si>
  <si>
    <t>67 (6.88)</t>
  </si>
  <si>
    <t>10,894 (9.41)</t>
  </si>
  <si>
    <t>340 (23.26)</t>
  </si>
  <si>
    <t>136 (9.3)</t>
  </si>
  <si>
    <t>100 (6.84)</t>
  </si>
  <si>
    <t>189 (12.93)</t>
  </si>
  <si>
    <t>108 (7.39)</t>
  </si>
  <si>
    <t>63 (4.31)</t>
  </si>
  <si>
    <t>170 (11.63)</t>
  </si>
  <si>
    <t>47 (3.21)</t>
  </si>
  <si>
    <t>215 (14.71)</t>
  </si>
  <si>
    <t>94 (6.43)</t>
  </si>
  <si>
    <t>3,735 (3.23)</t>
  </si>
  <si>
    <t>220 (29.26)</t>
  </si>
  <si>
    <t>72 (9.57)</t>
  </si>
  <si>
    <t>64 (8.51)</t>
  </si>
  <si>
    <t>66 (8.78)</t>
  </si>
  <si>
    <t>80 (10.64)</t>
  </si>
  <si>
    <t>25 (3.32)</t>
  </si>
  <si>
    <t>87 (11.57)</t>
  </si>
  <si>
    <t>15 (1.99)</t>
  </si>
  <si>
    <t>45 (5.98)</t>
  </si>
  <si>
    <t>78 (10.37)</t>
  </si>
  <si>
    <t>115,776 (100)</t>
  </si>
  <si>
    <t>5,745 (27.85)</t>
  </si>
  <si>
    <t>2,088 (10.12)</t>
  </si>
  <si>
    <t>1,819 (8.82)</t>
  </si>
  <si>
    <t>2,249 (10.9)</t>
  </si>
  <si>
    <t>1,977 (9.58)</t>
  </si>
  <si>
    <t>715 (3.47)</t>
  </si>
  <si>
    <t>2,460 (11.92)</t>
  </si>
  <si>
    <t>741 (3.59)</t>
  </si>
  <si>
    <t>1,317 (6.38)</t>
  </si>
  <si>
    <t>1,518 (7.36)</t>
  </si>
  <si>
    <t>*Percent of total number of index fractures</t>
  </si>
  <si>
    <t>†Percent of the second fracture type based on index fracture type</t>
  </si>
  <si>
    <t>Version: 12Feb2019</t>
  </si>
  <si>
    <t>1st (index) Fracture by age</t>
  </si>
  <si>
    <t>2,179 (6.9%)</t>
  </si>
  <si>
    <t>3,092 (9.8%)</t>
  </si>
  <si>
    <t>4,983 (15.8%)</t>
  </si>
  <si>
    <t>7,524 (23.8%)</t>
  </si>
  <si>
    <t>13,835 (43.8%)</t>
  </si>
  <si>
    <t xml:space="preserve">†Percentages for different age categories to add up to 100%. Number of fractures for different age categories to add up to number of fracture provided in column B. </t>
  </si>
  <si>
    <t>Version: 10Oct2019</t>
  </si>
  <si>
    <t>Index clavicle, ribs and sternum N=14,559*</t>
  </si>
  <si>
    <t>Second clavicle, ribs and sternum N=2,460**</t>
  </si>
  <si>
    <t>Clavicle and sternum</t>
  </si>
  <si>
    <t>2,738 (18.8%)</t>
  </si>
  <si>
    <t>534 (21.7%)</t>
  </si>
  <si>
    <t>11,821 (81.2%)</t>
  </si>
  <si>
    <t>1,926 (78.3%)</t>
  </si>
  <si>
    <t>*210 patients had both as their index fracture</t>
  </si>
  <si>
    <t>**49 patients had both as their second fracture</t>
  </si>
  <si>
    <t>Table 10. Mean annual cost by year since index fracture, by age</t>
  </si>
  <si>
    <t>N=2,179</t>
  </si>
  <si>
    <t>N=1,667</t>
  </si>
  <si>
    <t>N=607</t>
  </si>
  <si>
    <t>55,204.67 ± 51,139.06</t>
  </si>
  <si>
    <t>19,473.91 ± 37,998.40</t>
  </si>
  <si>
    <t>16,918.67 ± 32,429.55</t>
  </si>
  <si>
    <t>15,477.68 ± 30,224.03</t>
  </si>
  <si>
    <t>13,738.08 ± 24,919.96</t>
  </si>
  <si>
    <t>39,004 (23,284-67,717)</t>
  </si>
  <si>
    <t>4,453 (1,187-20,965)</t>
  </si>
  <si>
    <t>3,595 (481-17,625)</t>
  </si>
  <si>
    <t>2,913 (0-14,987)</t>
  </si>
  <si>
    <t>2,454 (0-13,913)</t>
  </si>
  <si>
    <t>N=1,849</t>
  </si>
  <si>
    <t>N=819</t>
  </si>
  <si>
    <t>N=418</t>
  </si>
  <si>
    <t>22,949.51 ± 40,272.91</t>
  </si>
  <si>
    <t>21,431.17 ± 35,151.20</t>
  </si>
  <si>
    <t>20,958.17 ± 33,501.41</t>
  </si>
  <si>
    <t>19,949.80 ± 27,897.08</t>
  </si>
  <si>
    <t>6,542 (2,282-28,455)</t>
  </si>
  <si>
    <t>6,118 (2,240-28,085)</t>
  </si>
  <si>
    <t>5,713 (2,231-28,473)</t>
  </si>
  <si>
    <t>6,662 (2,132-29,348)</t>
  </si>
  <si>
    <t>N=3,092</t>
  </si>
  <si>
    <t>N=1,505</t>
  </si>
  <si>
    <t>N=844</t>
  </si>
  <si>
    <t>58,444.00 ± 49,936.12</t>
  </si>
  <si>
    <t>20,649.17 ± 37,184.89</t>
  </si>
  <si>
    <t>17,807.13 ± 31,664.40</t>
  </si>
  <si>
    <t>15,805.70 ± 29,957.19</t>
  </si>
  <si>
    <t>15,271.61 ± 33,540.04</t>
  </si>
  <si>
    <t>43,612 (28,703-73,014)</t>
  </si>
  <si>
    <t>5,135 (1,285-26,053)</t>
  </si>
  <si>
    <t>4,207 (72-20,554)</t>
  </si>
  <si>
    <t>2,841 (0-15,776)</t>
  </si>
  <si>
    <t>1,903 (0-13,507)</t>
  </si>
  <si>
    <t>N=2,554</t>
  </si>
  <si>
    <t>N=1,733</t>
  </si>
  <si>
    <t>N=1,029</t>
  </si>
  <si>
    <t>N=523</t>
  </si>
  <si>
    <t>24,998.91 ± 39,564.09</t>
  </si>
  <si>
    <t>23,684.61 ± 34,561.13</t>
  </si>
  <si>
    <t>23,117.18 ± 33,819.97</t>
  </si>
  <si>
    <t>24,644.82 ± 39,815.33</t>
  </si>
  <si>
    <t>8,334 (3,004-35,643)</t>
  </si>
  <si>
    <t>8,347 (2,914-34,896)</t>
  </si>
  <si>
    <t>7,830 (2,692-33,287)</t>
  </si>
  <si>
    <t>7,366 (2,586-34,592)</t>
  </si>
  <si>
    <t>N=4,983</t>
  </si>
  <si>
    <t>N=3,802</t>
  </si>
  <si>
    <t>N=2,587</t>
  </si>
  <si>
    <t>N=1,442</t>
  </si>
  <si>
    <t>63,724.40 ± 50,037.04</t>
  </si>
  <si>
    <t>22,711.69 ± 34,642.30</t>
  </si>
  <si>
    <t>19,461.88 ± 32,368.78</t>
  </si>
  <si>
    <t>16,749.06 ± 32,047.94</t>
  </si>
  <si>
    <t>13,719.75 ± 27,981.27</t>
  </si>
  <si>
    <t>50,027 (33,270-79,744)</t>
  </si>
  <si>
    <t>6,599 (1,173-35,398)</t>
  </si>
  <si>
    <t>4,665 (0-28,761)</t>
  </si>
  <si>
    <t>2,656 (0-20,807)</t>
  </si>
  <si>
    <t>1,213 (0-13,670)</t>
  </si>
  <si>
    <t>N=3,993</t>
  </si>
  <si>
    <t>N=2,723</t>
  </si>
  <si>
    <t>N=1,619</t>
  </si>
  <si>
    <t>N=785</t>
  </si>
  <si>
    <t>28,342.68 ± 36,579.62</t>
  </si>
  <si>
    <t>27,173.73 ± 35,403.73</t>
  </si>
  <si>
    <t>26,763.32 ± 37,058.81</t>
  </si>
  <si>
    <t>25,202.40 ± 33,901.53</t>
  </si>
  <si>
    <t>13,228 (3,889-46,034)</t>
  </si>
  <si>
    <t>12,368 (3,679-45,024)</t>
  </si>
  <si>
    <t>11,469 (3,446-44,811)</t>
  </si>
  <si>
    <t>10,743 (3,156-42,266)</t>
  </si>
  <si>
    <t>N=7,524</t>
  </si>
  <si>
    <t>N=5,727</t>
  </si>
  <si>
    <t>N=2,112</t>
  </si>
  <si>
    <t>65,873.66 ± 45,308.21</t>
  </si>
  <si>
    <t>22,407.32 ± 31,842.59</t>
  </si>
  <si>
    <t>19,445.42 ± 29,979.87</t>
  </si>
  <si>
    <t>15,883.02 ± 26,463.87</t>
  </si>
  <si>
    <t>13,478.70 ± 25,051.16</t>
  </si>
  <si>
    <t>55,317 (36,036-83,427)</t>
  </si>
  <si>
    <t>7,285 (436-40,045)</t>
  </si>
  <si>
    <t>4,363 (0-33,617)</t>
  </si>
  <si>
    <t>1,888 (0-23,700)</t>
  </si>
  <si>
    <t>0 (0-15,043)</t>
  </si>
  <si>
    <t>N=3,786</t>
  </si>
  <si>
    <t>N=991</t>
  </si>
  <si>
    <t>29,582.85 ± 33,561.83</t>
  </si>
  <si>
    <t>29,414.67 ± 32,655.56</t>
  </si>
  <si>
    <t>28,641.52 ± 29,959.50</t>
  </si>
  <si>
    <t>28,725.54 ± 29,995.77</t>
  </si>
  <si>
    <t>17,164 (4,715-50,368)</t>
  </si>
  <si>
    <t>17,583 (4,452-50,467)</t>
  </si>
  <si>
    <t>18,095 (4,459-50,063)</t>
  </si>
  <si>
    <t>18,932 (4,349-48,242)</t>
  </si>
  <si>
    <t>N=13,835</t>
  </si>
  <si>
    <t>N=10,442</t>
  </si>
  <si>
    <t>N=7,055</t>
  </si>
  <si>
    <t>N=3,867</t>
  </si>
  <si>
    <t>66,110.17 ± 42,645.92</t>
  </si>
  <si>
    <t>21,499.20 ± 29,989.85</t>
  </si>
  <si>
    <t>17,344.02 ± 27,282.85</t>
  </si>
  <si>
    <t>13,125.09 ± 24,202.44</t>
  </si>
  <si>
    <t>10,087.37 ± 21,498.00</t>
  </si>
  <si>
    <t>58,870 (37,956-83,966)</t>
  </si>
  <si>
    <t>6,989 (0-40,668)</t>
  </si>
  <si>
    <t>2,016 (0-31,231)</t>
  </si>
  <si>
    <t>0 (0-16,568)</t>
  </si>
  <si>
    <t>0 (0-6,139)</t>
  </si>
  <si>
    <t>N=9,125</t>
  </si>
  <si>
    <t>N=5,643</t>
  </si>
  <si>
    <t>N=2,984</t>
  </si>
  <si>
    <t>N=1,229</t>
  </si>
  <si>
    <t>32,596.33 ± 31,652.97</t>
  </si>
  <si>
    <t>32,093.96 ± 30,066.96</t>
  </si>
  <si>
    <t>31,031.33 ± 28,797.93</t>
  </si>
  <si>
    <t>31,739.53 ± 27,698.37</t>
  </si>
  <si>
    <t>26,104 (7,366-51,578)</t>
  </si>
  <si>
    <t>27,213 (7,222-51,143)</t>
  </si>
  <si>
    <t>25,895 (7,046-50,701)</t>
  </si>
  <si>
    <t>29,372 (7,404-50,126)</t>
  </si>
  <si>
    <t>N=2,579</t>
  </si>
  <si>
    <t>N=1,944</t>
  </si>
  <si>
    <t>N=1,259</t>
  </si>
  <si>
    <t>N=665</t>
  </si>
  <si>
    <t>20,351.00 ± 35,231.96</t>
  </si>
  <si>
    <t>12,531.65 ± 29,090.09</t>
  </si>
  <si>
    <t>12,406.06 ± 28,549.72</t>
  </si>
  <si>
    <t>12,593.03 ± 28,828.18</t>
  </si>
  <si>
    <t>13,268.79 ± 37,306.50</t>
  </si>
  <si>
    <t>8,623 (4,106-20,309)</t>
  </si>
  <si>
    <t>3,222 (1,220-9,884)</t>
  </si>
  <si>
    <t>3,081 (1,006-8,779)</t>
  </si>
  <si>
    <t>3,011 (960-9,552)</t>
  </si>
  <si>
    <t>2,753 (754-8,417)</t>
  </si>
  <si>
    <t>N=2,416</t>
  </si>
  <si>
    <t>N=1,763</t>
  </si>
  <si>
    <t>N=1,099</t>
  </si>
  <si>
    <t>N=559</t>
  </si>
  <si>
    <t>13,377.12 ± 29,866.95</t>
  </si>
  <si>
    <t>13,679.74 ± 29,688.08</t>
  </si>
  <si>
    <t>14,426.42 ± 30,425.20</t>
  </si>
  <si>
    <t>15,784.88 ± 40,204.17</t>
  </si>
  <si>
    <t>3,728 (1,562-10,688)</t>
  </si>
  <si>
    <t>3,618 (1,546-10,257)</t>
  </si>
  <si>
    <t>3,737 (1,611-12,706)</t>
  </si>
  <si>
    <t>3,718 (1,569-12,101)</t>
  </si>
  <si>
    <t>N=2,319</t>
  </si>
  <si>
    <t>N=1,728</t>
  </si>
  <si>
    <t>N=1,133</t>
  </si>
  <si>
    <t>23,841.29 ± 35,157.55</t>
  </si>
  <si>
    <t>13,848.35 ± 26,187.36</t>
  </si>
  <si>
    <t>13,592.35 ± 27,624.89</t>
  </si>
  <si>
    <t>13,036.29 ± 26,556.09</t>
  </si>
  <si>
    <t>13,218.82 ± 24,242.32</t>
  </si>
  <si>
    <t>10,958 (4,886-26,675)</t>
  </si>
  <si>
    <t>4,164 (1,673-12,628)</t>
  </si>
  <si>
    <t>3,782 (1,395-12,882)</t>
  </si>
  <si>
    <t>3,671 (1,192-11,543)</t>
  </si>
  <si>
    <t>3,476 (1,030-12,638)</t>
  </si>
  <si>
    <t>N=2,165</t>
  </si>
  <si>
    <t>N=1,544</t>
  </si>
  <si>
    <t>N=968</t>
  </si>
  <si>
    <t>14,833.40 ± 26,832.11</t>
  </si>
  <si>
    <t>15,212.17 ± 28,800.69</t>
  </si>
  <si>
    <t>15,258.38 ± 28,135.71</t>
  </si>
  <si>
    <t>15,995.03 ± 25,823.70</t>
  </si>
  <si>
    <t>4,647 (2,128-14,017)</t>
  </si>
  <si>
    <t>4,557 (2,058-15,803)</t>
  </si>
  <si>
    <t>4,722 (2,032-15,308)</t>
  </si>
  <si>
    <t>4,945 (2,136-16,223)</t>
  </si>
  <si>
    <t>N=2,613</t>
  </si>
  <si>
    <t>N=2,011</t>
  </si>
  <si>
    <t>N=1,367</t>
  </si>
  <si>
    <t>N=765</t>
  </si>
  <si>
    <t>28,320.82 ± 37,851.47</t>
  </si>
  <si>
    <t>16,930.03 ± 28,891.83</t>
  </si>
  <si>
    <t>16,864.79 ± 31,220.14</t>
  </si>
  <si>
    <t>16,556.13 ± 35,418.74</t>
  </si>
  <si>
    <t>15,373.61 ± 29,550.60</t>
  </si>
  <si>
    <t>13,839 (5,891-37,042)</t>
  </si>
  <si>
    <t>4,906 (1,792-18,346)</t>
  </si>
  <si>
    <t>4,400 (1,276-18,145)</t>
  </si>
  <si>
    <t>3,673 (530-16,471)</t>
  </si>
  <si>
    <t>3,350 (0-15,807)</t>
  </si>
  <si>
    <t>N=2,370</t>
  </si>
  <si>
    <t>N=1,697</t>
  </si>
  <si>
    <t>N=1,045</t>
  </si>
  <si>
    <t>18,665.90 ± 29,798.42</t>
  </si>
  <si>
    <t>19,985.32 ± 33,056.81</t>
  </si>
  <si>
    <t>21,657.63 ± 39,125.63</t>
  </si>
  <si>
    <t>21,698.91 ± 33,101.07</t>
  </si>
  <si>
    <t>5,909 (2,474-21,351)</t>
  </si>
  <si>
    <t>6,173 (2,566-24,163)</t>
  </si>
  <si>
    <t>6,739 (2,731-26,336)</t>
  </si>
  <si>
    <t>7,530 (2,786-29,427)</t>
  </si>
  <si>
    <t>N=2,716</t>
  </si>
  <si>
    <t>N=2,076</t>
  </si>
  <si>
    <t>N=1,376</t>
  </si>
  <si>
    <t>N=806</t>
  </si>
  <si>
    <t>33,141.07 ± 39,076.50</t>
  </si>
  <si>
    <t>19,648.58 ± 30,242.49</t>
  </si>
  <si>
    <t>18,367.68 ± 32,546.86</t>
  </si>
  <si>
    <t>16,952.62 ± 30,133.29</t>
  </si>
  <si>
    <t>13,879.48 ± 23,664.32</t>
  </si>
  <si>
    <t>18,993 (7,189-45,611)</t>
  </si>
  <si>
    <t>6,629 (1,924-25,654)</t>
  </si>
  <si>
    <t>4,988 (1,067-24,689)</t>
  </si>
  <si>
    <t>3,801 (0-22,260)</t>
  </si>
  <si>
    <t>2,257 (0-16,447)</t>
  </si>
  <si>
    <t>N=2,387</t>
  </si>
  <si>
    <t>N=1,648</t>
  </si>
  <si>
    <t>N=496</t>
  </si>
  <si>
    <t>22,356.74 ± 31,307.35</t>
  </si>
  <si>
    <t>23,137.92 ± 34,987.62</t>
  </si>
  <si>
    <t>24,073.07 ± 33,439.59</t>
  </si>
  <si>
    <t>22,554.16 ± 26,733.16</t>
  </si>
  <si>
    <t>9,094 (3,221-30,834)</t>
  </si>
  <si>
    <t>8,904 (3,186-35,598)</t>
  </si>
  <si>
    <t>10,055 (3,267-37,011)</t>
  </si>
  <si>
    <t>10,349 (3,109-37,854)</t>
  </si>
  <si>
    <t>N=3,010</t>
  </si>
  <si>
    <t>N=2,303</t>
  </si>
  <si>
    <t>N=1,522</t>
  </si>
  <si>
    <t>40,075.70 ± 39,822.87</t>
  </si>
  <si>
    <t>21,682.37 ± 28,728.06</t>
  </si>
  <si>
    <t>18,101.26 ± 26,301.36</t>
  </si>
  <si>
    <t>15,639.69 ± 26,331.67</t>
  </si>
  <si>
    <t>11,573.20 ± 21,292.00</t>
  </si>
  <si>
    <t>28,849 (10,797-57,661)</t>
  </si>
  <si>
    <t>8,877 (1,114-36,945)</t>
  </si>
  <si>
    <t>4,766 (0-30,478)</t>
  </si>
  <si>
    <t>1,755 (0-22,588)</t>
  </si>
  <si>
    <t>0 (0-13,245)</t>
  </si>
  <si>
    <t>N=2,347</t>
  </si>
  <si>
    <t>N=1,512</t>
  </si>
  <si>
    <t>N=832</t>
  </si>
  <si>
    <t>N=362</t>
  </si>
  <si>
    <t>27,807.38 ± 29,801.77</t>
  </si>
  <si>
    <t>27,570.90 ± 28,153.78</t>
  </si>
  <si>
    <t>28,610.11 ± 29,958.92</t>
  </si>
  <si>
    <t>26,822.98 ± 25,341.59</t>
  </si>
  <si>
    <t>17,227 (4,900-45,895)</t>
  </si>
  <si>
    <t>18,009 (5,180-46,123)</t>
  </si>
  <si>
    <t>19,033 (4,586-47,238)</t>
  </si>
  <si>
    <t>19,111 (5,767-46,105)</t>
  </si>
  <si>
    <t>N=779</t>
  </si>
  <si>
    <t>N=568</t>
  </si>
  <si>
    <t>N=381</t>
  </si>
  <si>
    <t>N=204</t>
  </si>
  <si>
    <t>35,812.17 ± 59,384.12</t>
  </si>
  <si>
    <t>19,505.73 ± 41,647.59</t>
  </si>
  <si>
    <t>18,771.25 ± 38,773.07</t>
  </si>
  <si>
    <t>14,768.11 ± 30,567.18</t>
  </si>
  <si>
    <t>16,773.48 ± 50,392.82</t>
  </si>
  <si>
    <t>14,525 (4,495-43,781)</t>
  </si>
  <si>
    <t>4,818 (1,324-18,963)</t>
  </si>
  <si>
    <t>4,168 (1,060-16,722)</t>
  </si>
  <si>
    <t>3,096 (307-13,246)</t>
  </si>
  <si>
    <t>3,732 (0-14,736)</t>
  </si>
  <si>
    <t>N=678</t>
  </si>
  <si>
    <t>N=467</t>
  </si>
  <si>
    <t>N=291</t>
  </si>
  <si>
    <t>N=148</t>
  </si>
  <si>
    <t>22,411.45 ± 43,909.83</t>
  </si>
  <si>
    <t>22,830.98 ± 41,668.91</t>
  </si>
  <si>
    <t>19,335.57 ± 33,700.23</t>
  </si>
  <si>
    <t>23,120.20 ± 57,957.79</t>
  </si>
  <si>
    <t>6,386 (2,599-25,282)</t>
  </si>
  <si>
    <t>6,014 (2,511-24,745)</t>
  </si>
  <si>
    <t>5,538 (2,152-21,326)</t>
  </si>
  <si>
    <t>6,999 (2,732-18,007)</t>
  </si>
  <si>
    <t>N=1,013</t>
  </si>
  <si>
    <t>N=760</t>
  </si>
  <si>
    <t>N=273</t>
  </si>
  <si>
    <t>38,424.32 ± 43,337.96</t>
  </si>
  <si>
    <t>18,601.08 ± 31,886.06</t>
  </si>
  <si>
    <t>17,861.70 ± 32,297.53</t>
  </si>
  <si>
    <t>19,100.18 ± 34,397.80</t>
  </si>
  <si>
    <t>18,046.18 ± 37,804.21</t>
  </si>
  <si>
    <t>22,252 (7,717-54,835)</t>
  </si>
  <si>
    <t>5,956 (1,582-20,875)</t>
  </si>
  <si>
    <t>4,639 (652-20,374)</t>
  </si>
  <si>
    <t>3,984 (0-20,837)</t>
  </si>
  <si>
    <t>2,605 (0-18,236)</t>
  </si>
  <si>
    <t>N=587</t>
  </si>
  <si>
    <t>N=367</t>
  </si>
  <si>
    <t>22,090.14 ± 33,622.75</t>
  </si>
  <si>
    <t>23,125.88 ± 35,059.08</t>
  </si>
  <si>
    <t>26,698.61 ± 38,102.19</t>
  </si>
  <si>
    <t>27,677.57 ± 43,910.60</t>
  </si>
  <si>
    <t>8,529 (3,281-27,427)</t>
  </si>
  <si>
    <t>8,300 (3,048-28,804)</t>
  </si>
  <si>
    <t>9,579 (3,627-38,542)</t>
  </si>
  <si>
    <t>7,790 (2,952-36,164)</t>
  </si>
  <si>
    <t>N=1,451</t>
  </si>
  <si>
    <t>N=1,115</t>
  </si>
  <si>
    <t>N=424</t>
  </si>
  <si>
    <t>40,516.70 ± 49,465.48</t>
  </si>
  <si>
    <t>21,454.71 ± 34,685.41</t>
  </si>
  <si>
    <t>19,675.61 ± 34,398.11</t>
  </si>
  <si>
    <t>16,415.58 ± 27,301.49</t>
  </si>
  <si>
    <t>16,745.61 ± 30,432.91</t>
  </si>
  <si>
    <t>24,408 (7,903-54,705)</t>
  </si>
  <si>
    <t>6,355 (1,917-29,010)</t>
  </si>
  <si>
    <t>4,891 (402-24,971)</t>
  </si>
  <si>
    <t>3,628 (0-21,673)</t>
  </si>
  <si>
    <t>2,781 (0-19,432)</t>
  </si>
  <si>
    <t>N=1,233</t>
  </si>
  <si>
    <t>N=852</t>
  </si>
  <si>
    <t>N=500</t>
  </si>
  <si>
    <t>25,248.00 ± 36,333.31</t>
  </si>
  <si>
    <t>25,749.19 ± 37,313.96</t>
  </si>
  <si>
    <t>24,754.70 ± 30,297.41</t>
  </si>
  <si>
    <t>27,413.66 ± 34,998.44</t>
  </si>
  <si>
    <t>8,891 (3,620-34,879)</t>
  </si>
  <si>
    <t>10,344 (3,625-36,652)</t>
  </si>
  <si>
    <t>11,186 (3,668-40,122)</t>
  </si>
  <si>
    <t>13,711 (3,979-44,638)</t>
  </si>
  <si>
    <t>N=1,829</t>
  </si>
  <si>
    <t>N=1,395</t>
  </si>
  <si>
    <t>N=942</t>
  </si>
  <si>
    <t>N=505</t>
  </si>
  <si>
    <t>44,038.21 ± 52,810.09</t>
  </si>
  <si>
    <t>23,069.16 ± 34,222.37</t>
  </si>
  <si>
    <t>20,128.04 ± 28,592.70</t>
  </si>
  <si>
    <t>18,145.82 ± 29,228.72</t>
  </si>
  <si>
    <t>14,595.69 ± 27,030.17</t>
  </si>
  <si>
    <t>31,729 (11,713-60,384)</t>
  </si>
  <si>
    <t>8,909 (1,973-35,887)</t>
  </si>
  <si>
    <t>6,744 (0-32,658)</t>
  </si>
  <si>
    <t>3,785 (0-30,218)</t>
  </si>
  <si>
    <t>1,198 (0-17,712)</t>
  </si>
  <si>
    <t>N=1,501</t>
  </si>
  <si>
    <t>N=1,015</t>
  </si>
  <si>
    <t>N=592</t>
  </si>
  <si>
    <t>N=269</t>
  </si>
  <si>
    <t>28,110.26 ± 35,853.39</t>
  </si>
  <si>
    <t>27,663.66 ± 30,253.11</t>
  </si>
  <si>
    <t>28,873.92 ± 32,403.29</t>
  </si>
  <si>
    <t>27,400.82 ± 31,966.24</t>
  </si>
  <si>
    <t>14,836 (4,794-44,336)</t>
  </si>
  <si>
    <t>16,477 (4,912-46,045)</t>
  </si>
  <si>
    <t>17,540 (4,571-46,564)</t>
  </si>
  <si>
    <t>16,187 (4,576-44,133)</t>
  </si>
  <si>
    <t>N=2,649</t>
  </si>
  <si>
    <t>N=1,967</t>
  </si>
  <si>
    <t>N=1,297</t>
  </si>
  <si>
    <t>44,975.16 ± 43,206.61</t>
  </si>
  <si>
    <t>21,675.04 ± 28,917.41</t>
  </si>
  <si>
    <t>19,228.20 ± 27,644.69</t>
  </si>
  <si>
    <t>16,042.23 ± 25,475.36</t>
  </si>
  <si>
    <t>14,346.08 ± 26,138.42</t>
  </si>
  <si>
    <t>35,210 (15,350-61,431)</t>
  </si>
  <si>
    <t>9,441 (0-37,369)</t>
  </si>
  <si>
    <t>4,727 (0-34,716)</t>
  </si>
  <si>
    <t>600 (0-26,838)</t>
  </si>
  <si>
    <t>0 (0-21,810)</t>
  </si>
  <si>
    <t>N=1,946</t>
  </si>
  <si>
    <t>N=1,202</t>
  </si>
  <si>
    <t>N=654</t>
  </si>
  <si>
    <t>N=270</t>
  </si>
  <si>
    <t>29,505.24 ± 30,121.56</t>
  </si>
  <si>
    <t>31,465.78 ± 29,421.64</t>
  </si>
  <si>
    <t>31,814.63 ± 28,026.55</t>
  </si>
  <si>
    <t>35,387.01 ± 30,686.31</t>
  </si>
  <si>
    <t>20,371 (6,572-47,030)</t>
  </si>
  <si>
    <t>24,512 (6,940-50,537)</t>
  </si>
  <si>
    <t>26,503 (7,310-51,038)</t>
  </si>
  <si>
    <t>33,775 (9,285-52,177)</t>
  </si>
  <si>
    <t>N=4,406</t>
  </si>
  <si>
    <t>N=3,364</t>
  </si>
  <si>
    <t>N=2,156</t>
  </si>
  <si>
    <t>N=1,170</t>
  </si>
  <si>
    <t>11,016.18 ± 22,808.75</t>
  </si>
  <si>
    <t>7,562.14 ± 21,218.36</t>
  </si>
  <si>
    <t>7,424.26 ± 18,052.08</t>
  </si>
  <si>
    <t>7,513.83 ± 18,794.35</t>
  </si>
  <si>
    <t>7,100.60 ± 16,733.79</t>
  </si>
  <si>
    <t>5,700 (3,542-10,092)</t>
  </si>
  <si>
    <t>2,360 (1,054-5,308)</t>
  </si>
  <si>
    <t>2,258 (985-5,465)</t>
  </si>
  <si>
    <t>2,270 (985-5,384)</t>
  </si>
  <si>
    <t>2,047 (875-5,364)</t>
  </si>
  <si>
    <t>N=4,304</t>
  </si>
  <si>
    <t>N=3,234</t>
  </si>
  <si>
    <t>N=2,030</t>
  </si>
  <si>
    <t>7,741.35 ± 21,436.03</t>
  </si>
  <si>
    <t>7,722.70 ± 18,348.72</t>
  </si>
  <si>
    <t>7,980.21 ± 19,272.76</t>
  </si>
  <si>
    <t>7,692.32 ± 17,286.43</t>
  </si>
  <si>
    <t>2,435 (1,132-5,437)</t>
  </si>
  <si>
    <t>2,398 (1,105-5,718)</t>
  </si>
  <si>
    <t>2,500 (1,156-5,715)</t>
  </si>
  <si>
    <t>2,288 (1,113-5,846)</t>
  </si>
  <si>
    <t>N=3,861</t>
  </si>
  <si>
    <t>12,815.56 ± 21,971.01</t>
  </si>
  <si>
    <t>9,628.21 ± 22,152.71</t>
  </si>
  <si>
    <t>9,640.65 ± 21,339.55</t>
  </si>
  <si>
    <t>9,360.77 ± 19,197.03</t>
  </si>
  <si>
    <t>10,000.27 ± 20,188.14</t>
  </si>
  <si>
    <t>6,192 (3,830-11,551)</t>
  </si>
  <si>
    <t>2,999 (1,322-7,376)</t>
  </si>
  <si>
    <t>3,080 (1,283-7,500)</t>
  </si>
  <si>
    <t>3,011 (1,254-7,472)</t>
  </si>
  <si>
    <t>2,834 (1,096-7,469)</t>
  </si>
  <si>
    <t>N=3,737</t>
  </si>
  <si>
    <t>N=2,764</t>
  </si>
  <si>
    <t>N=1,794</t>
  </si>
  <si>
    <t>N=977</t>
  </si>
  <si>
    <t>9,947.69 ± 22,446.64</t>
  </si>
  <si>
    <t>10,198.72 ± 21,818.64</t>
  </si>
  <si>
    <t>10,153.88 ± 19,791.66</t>
  </si>
  <si>
    <t>11,228.55 ± 21,068.10</t>
  </si>
  <si>
    <t>3,145 (1,448-7,730)</t>
  </si>
  <si>
    <t>3,313 (1,493-8,132)</t>
  </si>
  <si>
    <t>3,383 (1,681-8,340)</t>
  </si>
  <si>
    <t>3,406 (1,606-9,078)</t>
  </si>
  <si>
    <t>N=2,591</t>
  </si>
  <si>
    <t>N=1,766</t>
  </si>
  <si>
    <t>17,225.14 ± 27,789.90</t>
  </si>
  <si>
    <t>11,916.94 ± 22,564.50</t>
  </si>
  <si>
    <t>12,314.61 ± 21,762.34</t>
  </si>
  <si>
    <t>13,578.28 ± 25,250.77</t>
  </si>
  <si>
    <t>12,890.71 ± 23,177.15</t>
  </si>
  <si>
    <t>7,764 (4,504-16,883)</t>
  </si>
  <si>
    <t>3,903 (1,736-10,843)</t>
  </si>
  <si>
    <t>3,939 (1,585-11,832)</t>
  </si>
  <si>
    <t>3,714 (1,363-12,632)</t>
  </si>
  <si>
    <t>3,697 (1,137-12,505)</t>
  </si>
  <si>
    <t>N=3,187</t>
  </si>
  <si>
    <t>N=2,393</t>
  </si>
  <si>
    <t>12,459.13 ± 22,925.35</t>
  </si>
  <si>
    <t>13,333.53 ± 22,343.02</t>
  </si>
  <si>
    <t>15,351.63 ± 26,337.91</t>
  </si>
  <si>
    <t>15,393.30 ± 24,556.57</t>
  </si>
  <si>
    <t>4,216 (1,974-11,478)</t>
  </si>
  <si>
    <t>4,449 (2,049-13,542)</t>
  </si>
  <si>
    <t>4,522 (2,030-16,014)</t>
  </si>
  <si>
    <t>4,918 (2,222-17,489)</t>
  </si>
  <si>
    <t>N=3,090</t>
  </si>
  <si>
    <t>N=2,339</t>
  </si>
  <si>
    <t>N=1,614</t>
  </si>
  <si>
    <t>N=935</t>
  </si>
  <si>
    <t>21,031.28 ± 29,680.06</t>
  </si>
  <si>
    <t>16,785.92 ± 26,646.81</t>
  </si>
  <si>
    <t>15,992.45 ± 25,714.94</t>
  </si>
  <si>
    <t>16,078.98 ± 28,049.43</t>
  </si>
  <si>
    <t>15,062.36 ± 28,978.74</t>
  </si>
  <si>
    <t>9,430 (5,194-25,734)</t>
  </si>
  <si>
    <t>5,319 (2,035-20,130)</t>
  </si>
  <si>
    <t>4,817 (1,607-18,994)</t>
  </si>
  <si>
    <t>4,174 (1,086-18,479)</t>
  </si>
  <si>
    <t>3,188 (0-16,583)</t>
  </si>
  <si>
    <t>N=2,891</t>
  </si>
  <si>
    <t>N=1,298</t>
  </si>
  <si>
    <t>N=680</t>
  </si>
  <si>
    <t>17,941.37 ± 27,169.98</t>
  </si>
  <si>
    <t>18,345.44 ± 26,747.14</t>
  </si>
  <si>
    <t>19,993.43 ± 30,002.25</t>
  </si>
  <si>
    <t>20,710.74 ± 32,217.84</t>
  </si>
  <si>
    <t>6,179 (2,497-22,193)</t>
  </si>
  <si>
    <t>6,331 (2,589-24,447)</t>
  </si>
  <si>
    <t>6,795 (2,678-28,781)</t>
  </si>
  <si>
    <t>7,170 (2,593-28,073)</t>
  </si>
  <si>
    <t>N=3,170</t>
  </si>
  <si>
    <t>N=2,367</t>
  </si>
  <si>
    <t>N=1,587</t>
  </si>
  <si>
    <t>29,335.09 ± 31,713.51</t>
  </si>
  <si>
    <t>20,651.42 ± 26,761.74</t>
  </si>
  <si>
    <t>19,275.21 ± 27,900.74</t>
  </si>
  <si>
    <t>18,179.16 ± 29,156.62</t>
  </si>
  <si>
    <t>13,980.60 ± 25,716.59</t>
  </si>
  <si>
    <t>16,460 (6,760-45,562)</t>
  </si>
  <si>
    <t>8,217 (2,026-34,956)</t>
  </si>
  <si>
    <t>6,207 (369-33,369)</t>
  </si>
  <si>
    <t>4,057 (0-29,709)</t>
  </si>
  <si>
    <t>918 (0-19,387)</t>
  </si>
  <si>
    <t>N=2,747</t>
  </si>
  <si>
    <t>N=1,792</t>
  </si>
  <si>
    <t>N=1,041</t>
  </si>
  <si>
    <t>N=447</t>
  </si>
  <si>
    <t>23,831.45 ± 27,398.94</t>
  </si>
  <si>
    <t>25,460.06 ± 29,509.63</t>
  </si>
  <si>
    <t>27,714.04 ± 32,123.37</t>
  </si>
  <si>
    <t>26,647.58 ± 30,390.60</t>
  </si>
  <si>
    <t>12,352 (3,619-39,898)</t>
  </si>
  <si>
    <t>14,676 (3,997-43,768)</t>
  </si>
  <si>
    <t>17,192 (4,301-46,032)</t>
  </si>
  <si>
    <t>17,243 (3,813-45,360)</t>
  </si>
  <si>
    <t>N=548</t>
  </si>
  <si>
    <t>N=389</t>
  </si>
  <si>
    <t>36,255.69 ± 46,782.97</t>
  </si>
  <si>
    <t>18,146.71 ± 33,686.04</t>
  </si>
  <si>
    <t>16,341.91 ± 31,191.68</t>
  </si>
  <si>
    <t>16,258.04 ± 40,187.44</t>
  </si>
  <si>
    <t>17,583.99 ± 33,047.03</t>
  </si>
  <si>
    <t>20,647 (6,747-44,982)</t>
  </si>
  <si>
    <t>4,519 (1,331-17,606)</t>
  </si>
  <si>
    <t>4,341 (997-13,969)</t>
  </si>
  <si>
    <t>4,339 (672-15,843)</t>
  </si>
  <si>
    <t>2,923 (0-16,351)</t>
  </si>
  <si>
    <t>N=322</t>
  </si>
  <si>
    <t>N=95</t>
  </si>
  <si>
    <t>20,336.19 ± 35,033.21</t>
  </si>
  <si>
    <t>19,742.25 ± 33,296.43</t>
  </si>
  <si>
    <t>20,102.31 ± 43,830.80</t>
  </si>
  <si>
    <t>24,987.77 ± 37,011.62</t>
  </si>
  <si>
    <t>5,383 (2,192-20,568)</t>
  </si>
  <si>
    <t>5,696 (2,354-20,129)</t>
  </si>
  <si>
    <t>6,493 (2,366-20,117)</t>
  </si>
  <si>
    <t>7,179 (2,290-36,136)</t>
  </si>
  <si>
    <t>N=774</t>
  </si>
  <si>
    <t>N=600</t>
  </si>
  <si>
    <t>N=407</t>
  </si>
  <si>
    <t>N=231</t>
  </si>
  <si>
    <t>40,055.59 ± 42,912.98</t>
  </si>
  <si>
    <t>19,214.16 ± 33,629.57</t>
  </si>
  <si>
    <t>17,709.60 ± 31,185.43</t>
  </si>
  <si>
    <t>17,468.66 ± 31,972.30</t>
  </si>
  <si>
    <t>16,352.36 ± 33,449.68</t>
  </si>
  <si>
    <t>27,491 (11,201-52,123)</t>
  </si>
  <si>
    <t>5,028 (1,454-22,305)</t>
  </si>
  <si>
    <t>4,550 (1,039-18,987)</t>
  </si>
  <si>
    <t>3,523 (69-17,219)</t>
  </si>
  <si>
    <t>3,708 (0-17,088)</t>
  </si>
  <si>
    <t>N=671</t>
  </si>
  <si>
    <t>N=495</t>
  </si>
  <si>
    <t>N=307</t>
  </si>
  <si>
    <t>22,163.57 ± 35,204.30</t>
  </si>
  <si>
    <t>21,466.18 ± 33,142.73</t>
  </si>
  <si>
    <t>23,158.77 ± 34,986.89</t>
  </si>
  <si>
    <t>22,219.98 ± 37,303.99</t>
  </si>
  <si>
    <t>6,491 (2,553-27,416)</t>
  </si>
  <si>
    <t>7,224 (2,568-25,854)</t>
  </si>
  <si>
    <t>6,964 (2,442-31,748)</t>
  </si>
  <si>
    <t>6,637 (2,488-32,479)</t>
  </si>
  <si>
    <t>N=1,325</t>
  </si>
  <si>
    <t>N=694</t>
  </si>
  <si>
    <t>40,819.58 ± 39,574.95</t>
  </si>
  <si>
    <t>17,981.06 ± 28,586.22</t>
  </si>
  <si>
    <t>16,854.70 ± 30,215.77</t>
  </si>
  <si>
    <t>15,016.77 ± 28,867.75</t>
  </si>
  <si>
    <t>13,932.69 ± 24,438.19</t>
  </si>
  <si>
    <t>30,036 (13,159-55,407)</t>
  </si>
  <si>
    <t>5,365 (1,789-22,234)</t>
  </si>
  <si>
    <t>4,378 (162-21,277)</t>
  </si>
  <si>
    <t>3,103 (0-14,342)</t>
  </si>
  <si>
    <t>1,664 (0-16,077)</t>
  </si>
  <si>
    <t>N=457</t>
  </si>
  <si>
    <t>21,253.26 ± 29,940.05</t>
  </si>
  <si>
    <t>22,221.59 ± 32,934.39</t>
  </si>
  <si>
    <t>22,804.46 ± 32,992.19</t>
  </si>
  <si>
    <t>24,188.69 ± 28,100.91</t>
  </si>
  <si>
    <t>7,708 (3,206-29,095)</t>
  </si>
  <si>
    <t>8,314 (3,115-31,333)</t>
  </si>
  <si>
    <t>7,624 (3,290-33,251)</t>
  </si>
  <si>
    <t>10,015 (3,455-39,268)</t>
  </si>
  <si>
    <t>N=1,990</t>
  </si>
  <si>
    <t>N=1,495</t>
  </si>
  <si>
    <t>N=989</t>
  </si>
  <si>
    <t>N=549</t>
  </si>
  <si>
    <t>48,698.71 ± 40,814.47</t>
  </si>
  <si>
    <t>21,583.35 ± 31,393.98</t>
  </si>
  <si>
    <t>18,752.11 ± 28,038.71</t>
  </si>
  <si>
    <t>17,479.44 ± 31,103.80</t>
  </si>
  <si>
    <t>15,592.76 ± 24,776.29</t>
  </si>
  <si>
    <t>39,438 (20,506-64,457)</t>
  </si>
  <si>
    <t>7,612 (1,777-33,810)</t>
  </si>
  <si>
    <t>5,419 (0-29,386)</t>
  </si>
  <si>
    <t>3,441 (0-24,655)</t>
  </si>
  <si>
    <t>2,298 (0-23,097)</t>
  </si>
  <si>
    <t>N=1,654</t>
  </si>
  <si>
    <t>N=1,100</t>
  </si>
  <si>
    <t>N=646</t>
  </si>
  <si>
    <t>N=319</t>
  </si>
  <si>
    <t>25,967.88 ± 32,741.29</t>
  </si>
  <si>
    <t>25,485.82 ± 29,949.32</t>
  </si>
  <si>
    <t>26,760.32 ± 35,116.57</t>
  </si>
  <si>
    <t>26,835.18 ± 27,481.14</t>
  </si>
  <si>
    <t>12,614 (3,926-40,531)</t>
  </si>
  <si>
    <t>13,286 (3,670-41,921)</t>
  </si>
  <si>
    <t>12,819 (3,680-45,701)</t>
  </si>
  <si>
    <t>17,996 (4,516-46,204)</t>
  </si>
  <si>
    <t>N=3,691</t>
  </si>
  <si>
    <t>N=2,724</t>
  </si>
  <si>
    <t>N=1,799</t>
  </si>
  <si>
    <t>N=952</t>
  </si>
  <si>
    <t>51,088.76 ± 38,365.48</t>
  </si>
  <si>
    <t>22,643.93 ± 30,778.39</t>
  </si>
  <si>
    <t>18,277.14 ± 27,700.42</t>
  </si>
  <si>
    <t>15,017.49 ± 27,090.28</t>
  </si>
  <si>
    <t>11,788.65 ± 24,183.60</t>
  </si>
  <si>
    <t>44,350 (24,136-68,631)</t>
  </si>
  <si>
    <t>8,687 (0-41,112)</t>
  </si>
  <si>
    <t>3,999 (0-31,512)</t>
  </si>
  <si>
    <t>0 (0-20,360)</t>
  </si>
  <si>
    <t>0 (0-10,309)</t>
  </si>
  <si>
    <t>N=2,722</t>
  </si>
  <si>
    <t>N=1,643</t>
  </si>
  <si>
    <t>N=872</t>
  </si>
  <si>
    <t>30,704.90 ± 32,203.44</t>
  </si>
  <si>
    <t>30,302.45 ± 30,130.56</t>
  </si>
  <si>
    <t>30,982.19 ± 31,933.70</t>
  </si>
  <si>
    <t>31,002.19 ± 30,714.47</t>
  </si>
  <si>
    <t>21,711 (6,100-49,418)</t>
  </si>
  <si>
    <t>21,648 (6,424-49,086)</t>
  </si>
  <si>
    <t>21,316 (6,390-49,177)</t>
  </si>
  <si>
    <t>24,249 (5,882-49,950)</t>
  </si>
  <si>
    <t>N=373</t>
  </si>
  <si>
    <t>N=272</t>
  </si>
  <si>
    <t>N=186</t>
  </si>
  <si>
    <t>62,190.91 ± 56,286.07</t>
  </si>
  <si>
    <t>21,005.45 ± 36,581.24</t>
  </si>
  <si>
    <t>17,393.93 ± 29,064.91</t>
  </si>
  <si>
    <t>19,251.92 ± 39,969.22</t>
  </si>
  <si>
    <t>17,899.53 ± 39,619.70</t>
  </si>
  <si>
    <t>44,103 (27,037-77,737)</t>
  </si>
  <si>
    <t>4,749 (1,529-22,770)</t>
  </si>
  <si>
    <t>4,290 (1,261-20,548)</t>
  </si>
  <si>
    <t>3,194 (359-20,020)</t>
  </si>
  <si>
    <t>2,503 (0-16,045)</t>
  </si>
  <si>
    <t>N=326</t>
  </si>
  <si>
    <t>N=143</t>
  </si>
  <si>
    <t>N=54</t>
  </si>
  <si>
    <t>24,033.84 ± 38,192.96</t>
  </si>
  <si>
    <t>20,570.21 ± 30,562.77</t>
  </si>
  <si>
    <t>25,040.96 ± 43,992.23</t>
  </si>
  <si>
    <t>26,186.35 ± 45,706.23</t>
  </si>
  <si>
    <t>6,056 (2,362-28,590)</t>
  </si>
  <si>
    <t>6,738 (2,373-24,829)</t>
  </si>
  <si>
    <t>5,826 (2,111-30,538)</t>
  </si>
  <si>
    <t>7,083 (2,481-36,229)</t>
  </si>
  <si>
    <t>N=437</t>
  </si>
  <si>
    <t>N=123</t>
  </si>
  <si>
    <t>57,908.70 ± 52,292.57</t>
  </si>
  <si>
    <t>19,275.21 ± 38,769.28</t>
  </si>
  <si>
    <t>16,975.47 ± 30,254.80</t>
  </si>
  <si>
    <t>16,908.90 ± 28,858.35</t>
  </si>
  <si>
    <t>14,478.50 ± 28,475.09</t>
  </si>
  <si>
    <t>42,066 (27,194-71,117)</t>
  </si>
  <si>
    <t>5,124 (1,903-22,007)</t>
  </si>
  <si>
    <t>4,308 (1,078-15,646)</t>
  </si>
  <si>
    <t>4,494 (1,190-18,528)</t>
  </si>
  <si>
    <t>3,889 (0-15,486)</t>
  </si>
  <si>
    <t>N=387</t>
  </si>
  <si>
    <t>N=282</t>
  </si>
  <si>
    <t>N=188</t>
  </si>
  <si>
    <t>N=89</t>
  </si>
  <si>
    <t>21,765.55 ± 40,538.99</t>
  </si>
  <si>
    <t>20,165.90 ± 31,991.14</t>
  </si>
  <si>
    <t>20,686.42 ± 30,680.45</t>
  </si>
  <si>
    <t>20,009.62 ± 31,814.67</t>
  </si>
  <si>
    <t>6,905 (2,769-25,258)</t>
  </si>
  <si>
    <t>5,533 (2,515-24,022)</t>
  </si>
  <si>
    <t>6,716 (2,882-25,271)</t>
  </si>
  <si>
    <t>6,590 (3,110-26,090)</t>
  </si>
  <si>
    <t>N=544</t>
  </si>
  <si>
    <t>66,966.81 ± 52,701.98</t>
  </si>
  <si>
    <t>21,044.29 ± 33,965.51</t>
  </si>
  <si>
    <t>18,125.20 ± 27,933.26</t>
  </si>
  <si>
    <t>16,932.38 ± 26,969.79</t>
  </si>
  <si>
    <t>19,044.46 ± 31,475.20</t>
  </si>
  <si>
    <t>50,059 (34,380-83,958)</t>
  </si>
  <si>
    <t>6,941 (2,092-25,515)</t>
  </si>
  <si>
    <t>5,236 (1,047-23,627)</t>
  </si>
  <si>
    <t>4,363 (0-20,905)</t>
  </si>
  <si>
    <t>3,994 (0-24,497)</t>
  </si>
  <si>
    <t>N=470</t>
  </si>
  <si>
    <t>24,357.65 ± 35,423.23</t>
  </si>
  <si>
    <t>22,951.44 ± 29,623.45</t>
  </si>
  <si>
    <t>23,821.53 ± 29,323.17</t>
  </si>
  <si>
    <t>28,566.69 ± 34,872.63</t>
  </si>
  <si>
    <t>8,966 (3,338-35,113)</t>
  </si>
  <si>
    <t>9,251 (3,096-34,031)</t>
  </si>
  <si>
    <t>8,625 (3,672-36,250)</t>
  </si>
  <si>
    <t>9,532 (3,994-51,134)</t>
  </si>
  <si>
    <t>N=514</t>
  </si>
  <si>
    <t>N=347</t>
  </si>
  <si>
    <t>71,541.23 ± 66,311.03</t>
  </si>
  <si>
    <t>22,305.22 ± 37,467.83</t>
  </si>
  <si>
    <t>18,696.01 ± 30,335.33</t>
  </si>
  <si>
    <t>15,137.72 ± 27,763.38</t>
  </si>
  <si>
    <t>16,119.59 ± 36,315.76</t>
  </si>
  <si>
    <t>59,221 (38,351-88,164)</t>
  </si>
  <si>
    <t>6,743 (1,173-33,201)</t>
  </si>
  <si>
    <t>5,030 (0-26,507)</t>
  </si>
  <si>
    <t>2,557 (0-15,640)</t>
  </si>
  <si>
    <t>1,297 (0-15,709)</t>
  </si>
  <si>
    <t>N=361</t>
  </si>
  <si>
    <t>28,579.91 ± 40,247.22</t>
  </si>
  <si>
    <t>26,619.80 ± 33,163.47</t>
  </si>
  <si>
    <t>25,132.96 ± 32,090.30</t>
  </si>
  <si>
    <t>30,743.56 ± 45,535.59</t>
  </si>
  <si>
    <t>12,797 (4,109-43,083)</t>
  </si>
  <si>
    <t>13,697 (4,190-45,121)</t>
  </si>
  <si>
    <t>9,837 (3,506-44,017)</t>
  </si>
  <si>
    <t>15,358 (5,599-48,293)</t>
  </si>
  <si>
    <t>N=983</t>
  </si>
  <si>
    <t>N=738</t>
  </si>
  <si>
    <t>N=501</t>
  </si>
  <si>
    <t>69,016.96 ± 47,691.14</t>
  </si>
  <si>
    <t>21,627.51 ± 29,575.48</t>
  </si>
  <si>
    <t>17,688.08 ± 29,018.02</t>
  </si>
  <si>
    <t>13,391.83 ± 26,227.74</t>
  </si>
  <si>
    <t>9,130.64 ± 19,619.39</t>
  </si>
  <si>
    <t>60,190 (36,642-88,822)</t>
  </si>
  <si>
    <t>6,007 (0-42,670)</t>
  </si>
  <si>
    <t>2,095 (0-31,356)</t>
  </si>
  <si>
    <t>0 (0-17,719)</t>
  </si>
  <si>
    <t>0 (0-3,976)</t>
  </si>
  <si>
    <t>N=634</t>
  </si>
  <si>
    <t>N=404</t>
  </si>
  <si>
    <t>33,532.88 ± 30,937.39</t>
  </si>
  <si>
    <t>32,311.39 ± 32,653.45</t>
  </si>
  <si>
    <t>30,636.11 ± 32,357.66</t>
  </si>
  <si>
    <t>28,221.98 ± 25,573.75</t>
  </si>
  <si>
    <t>28,204 (7,027-52,877)</t>
  </si>
  <si>
    <t>27,018 (6,407-50,499)</t>
  </si>
  <si>
    <t>23,745 (6,302-47,895)</t>
  </si>
  <si>
    <t>18,422 (4,820-50,747)</t>
  </si>
  <si>
    <t>N=2,389</t>
  </si>
  <si>
    <t>N=1,711</t>
  </si>
  <si>
    <t>N=593</t>
  </si>
  <si>
    <t>19,448.76 ± 37,373.84</t>
  </si>
  <si>
    <t>13,065.83 ± 28,034.33</t>
  </si>
  <si>
    <t>12,847.74 ± 32,937.46</t>
  </si>
  <si>
    <t>12,728.11 ± 26,824.78</t>
  </si>
  <si>
    <t>11,793.90 ± 28,028.78</t>
  </si>
  <si>
    <t>6,373 (2,817-18,741)</t>
  </si>
  <si>
    <t>3,631 (1,385-11,105)</t>
  </si>
  <si>
    <t>3,334 (1,082-10,283)</t>
  </si>
  <si>
    <t>3,073 (796-9,805)</t>
  </si>
  <si>
    <t>3,037 (734-8,757)</t>
  </si>
  <si>
    <t>N=2,240</t>
  </si>
  <si>
    <t>N=1,540</t>
  </si>
  <si>
    <t>N=492</t>
  </si>
  <si>
    <t>13,934.94 ± 28,742.11</t>
  </si>
  <si>
    <t>14,274.34 ± 34,424.42</t>
  </si>
  <si>
    <t>14,823.10 ± 28,408.51</t>
  </si>
  <si>
    <t>14,215.00 ± 30,211.40</t>
  </si>
  <si>
    <t>4,022 (1,684-12,260)</t>
  </si>
  <si>
    <t>3,992 (1,564-12,422)</t>
  </si>
  <si>
    <t>4,052 (1,575-13,622)</t>
  </si>
  <si>
    <t>4,017 (1,855-13,145)</t>
  </si>
  <si>
    <t>N=2,430</t>
  </si>
  <si>
    <t>N=1,827</t>
  </si>
  <si>
    <t>N=1,219</t>
  </si>
  <si>
    <t>22,484.81 ± 37,381.51</t>
  </si>
  <si>
    <t>16,225.98 ± 37,135.06</t>
  </si>
  <si>
    <t>14,833.99 ± 36,507.59</t>
  </si>
  <si>
    <t>13,081.26 ± 29,855.59</t>
  </si>
  <si>
    <t>12,539.69 ± 26,046.99</t>
  </si>
  <si>
    <t>8,353 (3,572-23,956)</t>
  </si>
  <si>
    <t>4,544 (1,665-15,101)</t>
  </si>
  <si>
    <t>4,105 (1,322-12,882)</t>
  </si>
  <si>
    <t>3,797 (985-12,611)</t>
  </si>
  <si>
    <t>3,235 (619-11,092)</t>
  </si>
  <si>
    <t>N=2,204</t>
  </si>
  <si>
    <t>N=1,555</t>
  </si>
  <si>
    <t>N=992</t>
  </si>
  <si>
    <t>N=525</t>
  </si>
  <si>
    <t>17,889.81 ± 38,609.63</t>
  </si>
  <si>
    <t>17,428.75 ± 38,997.89</t>
  </si>
  <si>
    <t>16,074.65 ± 32,363.02</t>
  </si>
  <si>
    <t>16,146.34 ± 28,558.82</t>
  </si>
  <si>
    <t>5,216 (2,365-17,148)</t>
  </si>
  <si>
    <t>5,500 (2,447-16,819)</t>
  </si>
  <si>
    <t>5,155 (2,456-17,345)</t>
  </si>
  <si>
    <t>5,224 (2,276-16,608)</t>
  </si>
  <si>
    <t>N=2,728</t>
  </si>
  <si>
    <t>N=2,069</t>
  </si>
  <si>
    <t>N=1,346</t>
  </si>
  <si>
    <t>27,460.37 ± 39,203.56</t>
  </si>
  <si>
    <t>17,585.37 ± 30,167.78</t>
  </si>
  <si>
    <t>15,544.18 ± 27,596.68</t>
  </si>
  <si>
    <t>14,066.28 ± 26,329.17</t>
  </si>
  <si>
    <t>12,510.37 ± 23,004.00</t>
  </si>
  <si>
    <t>11,765 (4,665-35,432)</t>
  </si>
  <si>
    <t>5,444 (1,852-18,709)</t>
  </si>
  <si>
    <t>4,785 (1,147-18,001)</t>
  </si>
  <si>
    <t>3,638 (0-13,368)</t>
  </si>
  <si>
    <t>3,073 (0-12,538)</t>
  </si>
  <si>
    <t>N=1,657</t>
  </si>
  <si>
    <t>N=524</t>
  </si>
  <si>
    <t>20,241.72 ± 31,525.15</t>
  </si>
  <si>
    <t>19,409.12 ± 29,597.14</t>
  </si>
  <si>
    <t>19,538.92 ± 29,260.39</t>
  </si>
  <si>
    <t>18,502.94 ± 25,924.12</t>
  </si>
  <si>
    <t>7,123 (3,061-23,987)</t>
  </si>
  <si>
    <t>7,215 (3,230-24,981)</t>
  </si>
  <si>
    <t>6,866 (3,138-25,417)</t>
  </si>
  <si>
    <t>6,939 (2,999-23,309)</t>
  </si>
  <si>
    <t>N=2,978</t>
  </si>
  <si>
    <t>N=2,226</t>
  </si>
  <si>
    <t>N=1,452</t>
  </si>
  <si>
    <t>N=781</t>
  </si>
  <si>
    <t>30,914.60 ± 39,376.55</t>
  </si>
  <si>
    <t>19,666.40 ± 29,940.50</t>
  </si>
  <si>
    <t>17,429.49 ± 27,262.86</t>
  </si>
  <si>
    <t>16,611.07 ± 27,383.27</t>
  </si>
  <si>
    <t>13,579.61 ± 23,855.87</t>
  </si>
  <si>
    <t>16,290 (5,960-41,984)</t>
  </si>
  <si>
    <t>6,279 (2,164-27,326)</t>
  </si>
  <si>
    <t>5,091 (231-23,481)</t>
  </si>
  <si>
    <t>3,883 (0-23,854)</t>
  </si>
  <si>
    <t>2,481 (0-15,075)</t>
  </si>
  <si>
    <t>N=2,525</t>
  </si>
  <si>
    <t>N=1,678</t>
  </si>
  <si>
    <t>N=463</t>
  </si>
  <si>
    <t>23,194.66 ± 31,232.25</t>
  </si>
  <si>
    <t>23,121.60 ± 29,231.04</t>
  </si>
  <si>
    <t>24,436.95 ± 30,199.94</t>
  </si>
  <si>
    <t>22,906.43 ± 27,326.11</t>
  </si>
  <si>
    <t>9,063 (3,729-34,294)</t>
  </si>
  <si>
    <t>10,597 (3,668-34,675)</t>
  </si>
  <si>
    <t>11,181 (3,755-37,925)</t>
  </si>
  <si>
    <t>11,515 (3,672-38,490)</t>
  </si>
  <si>
    <t>N=4,034</t>
  </si>
  <si>
    <t>N=2,948</t>
  </si>
  <si>
    <t>35,477.32 ± 36,168.06</t>
  </si>
  <si>
    <t>21,069.59 ± 30,325.76</t>
  </si>
  <si>
    <t>17,278.54 ± 27,181.40</t>
  </si>
  <si>
    <t>14,387.55 ± 24,701.05</t>
  </si>
  <si>
    <t>11,514.71 ± 23,529.62</t>
  </si>
  <si>
    <t>24,576 (9,108-51,078)</t>
  </si>
  <si>
    <t>7,865 (0-35,004)</t>
  </si>
  <si>
    <t>3,683 (0-27,341)</t>
  </si>
  <si>
    <t>0 (0-19,304)</t>
  </si>
  <si>
    <t>0 (0-13,056)</t>
  </si>
  <si>
    <t>N=3,023</t>
  </si>
  <si>
    <t>N=1,782</t>
  </si>
  <si>
    <t>N=950</t>
  </si>
  <si>
    <t>28,116.01 ± 32,080.14</t>
  </si>
  <si>
    <t>28,584.25 ± 29,986.41</t>
  </si>
  <si>
    <t>29,441.48 ± 28,382.01</t>
  </si>
  <si>
    <t>30,044.80 ± 29,811.46</t>
  </si>
  <si>
    <t>17,116 (5,379-44,848)</t>
  </si>
  <si>
    <t>19,289 (5,646-45,975)</t>
  </si>
  <si>
    <t>20,033 (6,556-48,789)</t>
  </si>
  <si>
    <t>22,887 (6,800-48,214)</t>
  </si>
  <si>
    <t>N=1,309</t>
  </si>
  <si>
    <t>N=636</t>
  </si>
  <si>
    <t>N=351</t>
  </si>
  <si>
    <t>14,143.39 ± 30,724.18</t>
  </si>
  <si>
    <t>9,458.79 ± 23,175.54</t>
  </si>
  <si>
    <t>9,532.62 ± 23,198.28</t>
  </si>
  <si>
    <t>8,126.90 ± 21,857.75</t>
  </si>
  <si>
    <t>7,896.79 ± 20,566.44</t>
  </si>
  <si>
    <t>6,556 (3,400-13,359)</t>
  </si>
  <si>
    <t>2,821 (1,307-7,405)</t>
  </si>
  <si>
    <t>2,635 (1,189-6,615)</t>
  </si>
  <si>
    <t>2,686 (1,122-6,494)</t>
  </si>
  <si>
    <t>2,631 (1,048-5,956)</t>
  </si>
  <si>
    <t>N=1,271</t>
  </si>
  <si>
    <t>N=929</t>
  </si>
  <si>
    <t>N=598</t>
  </si>
  <si>
    <t>N=313</t>
  </si>
  <si>
    <t>9,741.59 ± 23,461.02</t>
  </si>
  <si>
    <t>10,035.42 ± 23,696.51</t>
  </si>
  <si>
    <t>8,643.33 ± 22,443.27</t>
  </si>
  <si>
    <t>8,855.50 ± 21,586.52</t>
  </si>
  <si>
    <t>2,932 (1,459-7,620)</t>
  </si>
  <si>
    <t>2,888 (1,367-7,344)</t>
  </si>
  <si>
    <t>2,954 (1,385-6,870)</t>
  </si>
  <si>
    <t>3,232 (1,665-6,923)</t>
  </si>
  <si>
    <t>N=982</t>
  </si>
  <si>
    <t>N=266</t>
  </si>
  <si>
    <t>16,115.01 ± 25,118.62</t>
  </si>
  <si>
    <t>9,954.14 ± 19,071.91</t>
  </si>
  <si>
    <t>10,479.45 ± 22,782.07</t>
  </si>
  <si>
    <t>11,109.57 ± 24,271.61</t>
  </si>
  <si>
    <t>11,801.94 ± 26,903.65</t>
  </si>
  <si>
    <t>7,640 (3,970-15,997)</t>
  </si>
  <si>
    <t>3,412 (1,512-8,254)</t>
  </si>
  <si>
    <t>3,247 (1,333-8,686)</t>
  </si>
  <si>
    <t>3,180 (1,302-7,309)</t>
  </si>
  <si>
    <t>3,547 (1,067-8,890)</t>
  </si>
  <si>
    <t>N=936</t>
  </si>
  <si>
    <t>N=691</t>
  </si>
  <si>
    <t>N=240</t>
  </si>
  <si>
    <t>10,443.34 ± 19,404.08</t>
  </si>
  <si>
    <t>11,313.55 ± 23,472.19</t>
  </si>
  <si>
    <t>12,198.26 ± 25,172.61</t>
  </si>
  <si>
    <t>13,080.48 ± 28,031.29</t>
  </si>
  <si>
    <t>3,667 (1,738-8,786)</t>
  </si>
  <si>
    <t>3,542 (1,740-9,922)</t>
  </si>
  <si>
    <t>3,537 (1,759-8,938)</t>
  </si>
  <si>
    <t>4,112 (1,790-10,606)</t>
  </si>
  <si>
    <t>N=870</t>
  </si>
  <si>
    <t>N=675</t>
  </si>
  <si>
    <t>22,671.05 ± 33,951.92</t>
  </si>
  <si>
    <t>14,638.01 ± 22,187.68</t>
  </si>
  <si>
    <t>13,650.14 ± 21,937.69</t>
  </si>
  <si>
    <t>12,143.31 ± 20,548.91</t>
  </si>
  <si>
    <t>11,967.40 ± 18,969.15</t>
  </si>
  <si>
    <t>12,041 (5,798-26,800)</t>
  </si>
  <si>
    <t>4,754 (2,162-15,964)</t>
  </si>
  <si>
    <t>4,103 (1,529-16,284)</t>
  </si>
  <si>
    <t>3,617 (1,202-12,798)</t>
  </si>
  <si>
    <t>3,516 (899-13,466)</t>
  </si>
  <si>
    <t>N=812</t>
  </si>
  <si>
    <t>N=597</t>
  </si>
  <si>
    <t>N=390</t>
  </si>
  <si>
    <t>15,683.59 ± 22,607.12</t>
  </si>
  <si>
    <t>15,433.57 ± 22,730.49</t>
  </si>
  <si>
    <t>14,416.29 ± 21,648.25</t>
  </si>
  <si>
    <t>14,591.27 ± 20,016.35</t>
  </si>
  <si>
    <t>5,529 (2,510-17,933)</t>
  </si>
  <si>
    <t>5,049 (2,269-18,325)</t>
  </si>
  <si>
    <t>4,953 (2,152-16,611)</t>
  </si>
  <si>
    <t>4,964 (2,041-18,036)</t>
  </si>
  <si>
    <t>N=422</t>
  </si>
  <si>
    <t>N=218</t>
  </si>
  <si>
    <t>26,348.62 ± 31,108.07</t>
  </si>
  <si>
    <t>18,468.99 ± 28,713.24</t>
  </si>
  <si>
    <t>19,460.55 ± 28,085.49</t>
  </si>
  <si>
    <t>16,382.99 ± 28,567.93</t>
  </si>
  <si>
    <t>13,260.38 ± 22,886.09</t>
  </si>
  <si>
    <t>13,790 (6,582-32,949)</t>
  </si>
  <si>
    <t>6,245 (2,207-25,370)</t>
  </si>
  <si>
    <t>5,812 (1,723-29,486)</t>
  </si>
  <si>
    <t>3,573 (0-20,368)</t>
  </si>
  <si>
    <t>2,934 (0-15,271)</t>
  </si>
  <si>
    <t>N=526</t>
  </si>
  <si>
    <t>19,855.40 ± 29,306.27</t>
  </si>
  <si>
    <t>22,679.31 ± 29,092.46</t>
  </si>
  <si>
    <t>21,878.55 ± 31,147.12</t>
  </si>
  <si>
    <t>19,271.75 ± 25,420.13</t>
  </si>
  <si>
    <t>7,518 (2,923-27,301)</t>
  </si>
  <si>
    <t>8,526 (2,858-33,004)</t>
  </si>
  <si>
    <t>7,792 (2,581-33,072)</t>
  </si>
  <si>
    <t>8,957 (2,438-27,659)</t>
  </si>
  <si>
    <t>N=865</t>
  </si>
  <si>
    <t>N=643</t>
  </si>
  <si>
    <t>N=211</t>
  </si>
  <si>
    <t>32,977.06 ± 31,190.01</t>
  </si>
  <si>
    <t>21,249.64 ± 27,881.36</t>
  </si>
  <si>
    <t>17,549.59 ± 24,694.70</t>
  </si>
  <si>
    <t>14,689.19 ± 23,609.62</t>
  </si>
  <si>
    <t>12,182.46 ± 22,414.64</t>
  </si>
  <si>
    <t>21,889 (7,850-50,973)</t>
  </si>
  <si>
    <t>8,364 (1,809-35,711)</t>
  </si>
  <si>
    <t>4,507 (0-29,876)</t>
  </si>
  <si>
    <t>2,123 (0-21,303)</t>
  </si>
  <si>
    <t>0 (0-15,050)</t>
  </si>
  <si>
    <t>N=714</t>
  </si>
  <si>
    <t>N=247</t>
  </si>
  <si>
    <t>25,743.61 ± 28,742.82</t>
  </si>
  <si>
    <t>24,965.46 ± 26,125.49</t>
  </si>
  <si>
    <t>25,512.80 ± 26,316.29</t>
  </si>
  <si>
    <t>27,940.21 ± 26,726.55</t>
  </si>
  <si>
    <t>14,096 (3,937-42,661)</t>
  </si>
  <si>
    <t>13,300 (3,747-43,191)</t>
  </si>
  <si>
    <t>16,561 (4,714-43,159)</t>
  </si>
  <si>
    <t>19,480 (4,191-48,189)</t>
  </si>
  <si>
    <t>N=3,037</t>
  </si>
  <si>
    <t>N=2,271</t>
  </si>
  <si>
    <t>N=784</t>
  </si>
  <si>
    <t>18,408.68 ± 32,634.04</t>
  </si>
  <si>
    <t>10,269.16 ± 22,291.37</t>
  </si>
  <si>
    <t>10,282.48 ± 23,418.68</t>
  </si>
  <si>
    <t>10,470.94 ± 23,249.72</t>
  </si>
  <si>
    <t>10,123.16 ± 23,346.94</t>
  </si>
  <si>
    <t>7,627 (3,626-17,400)</t>
  </si>
  <si>
    <t>3,024 (1,332-7,523)</t>
  </si>
  <si>
    <t>2,904 (1,177-7,807)</t>
  </si>
  <si>
    <t>2,941 (1,124-8,073)</t>
  </si>
  <si>
    <t>2,862 (949-7,005)</t>
  </si>
  <si>
    <t>N=2,938</t>
  </si>
  <si>
    <t>N=2,147</t>
  </si>
  <si>
    <t>N=1,329</t>
  </si>
  <si>
    <t>N=703</t>
  </si>
  <si>
    <t>10,615.19 ± 22,582.75</t>
  </si>
  <si>
    <t>10,876.34 ± 23,951.25</t>
  </si>
  <si>
    <t>11,337.61 ± 23,989.39</t>
  </si>
  <si>
    <t>11,289.56 ± 24,388.24</t>
  </si>
  <si>
    <t>3,144 (1,433-7,893)</t>
  </si>
  <si>
    <t>3,193 (1,430-8,403)</t>
  </si>
  <si>
    <t>3,371 (1,496-9,210)</t>
  </si>
  <si>
    <t>3,512 (1,374-8,104)</t>
  </si>
  <si>
    <t>N=2,476</t>
  </si>
  <si>
    <t>N=1,887</t>
  </si>
  <si>
    <t>N=1,230</t>
  </si>
  <si>
    <t>N=710</t>
  </si>
  <si>
    <t>22,625.89 ± 37,309.36</t>
  </si>
  <si>
    <t>12,064.23 ± 26,324.92</t>
  </si>
  <si>
    <t>11,510.19 ± 24,545.92</t>
  </si>
  <si>
    <t>11,017.33 ± 23,048.86</t>
  </si>
  <si>
    <t>11,080.96 ± 22,640.27</t>
  </si>
  <si>
    <t>9,334 (4,256-24,360)</t>
  </si>
  <si>
    <t>3,408 (1,508-8,897)</t>
  </si>
  <si>
    <t>3,393 (1,444-8,693)</t>
  </si>
  <si>
    <t>3,318 (1,299-8,735)</t>
  </si>
  <si>
    <t>3,223 (1,243-8,569)</t>
  </si>
  <si>
    <t>N=2,374</t>
  </si>
  <si>
    <t>N=1,772</t>
  </si>
  <si>
    <t>N=1,117</t>
  </si>
  <si>
    <t>N=624</t>
  </si>
  <si>
    <t>12,582.57 ± 26,763.11</t>
  </si>
  <si>
    <t>12,257.18 ± 25,148.85</t>
  </si>
  <si>
    <t>12,131.89 ± 23,906.22</t>
  </si>
  <si>
    <t>12,608.15 ± 23,749.81</t>
  </si>
  <si>
    <t>3,604 (1,710-9,456)</t>
  </si>
  <si>
    <t>3,731 (1,723-9,776)</t>
  </si>
  <si>
    <t>3,743 (1,789-10,206)</t>
  </si>
  <si>
    <t>3,820 (1,784-10,215)</t>
  </si>
  <si>
    <t>N=2,095</t>
  </si>
  <si>
    <t>N=1,598</t>
  </si>
  <si>
    <t>N=1,078</t>
  </si>
  <si>
    <t>N=603</t>
  </si>
  <si>
    <t>28,928.96 ± 41,929.61</t>
  </si>
  <si>
    <t>14,918.64 ± 26,910.96</t>
  </si>
  <si>
    <t>15,004.94 ± 30,053.40</t>
  </si>
  <si>
    <t>13,452.62 ± 26,459.78</t>
  </si>
  <si>
    <t>12,089.19 ± 24,730.53</t>
  </si>
  <si>
    <t>12,342 (5,058-35,691)</t>
  </si>
  <si>
    <t>4,337 (1,854-14,045)</t>
  </si>
  <si>
    <t>4,159 (1,530-13,397)</t>
  </si>
  <si>
    <t>3,682 (1,116-10,902)</t>
  </si>
  <si>
    <t>3,051 (723-10,232)</t>
  </si>
  <si>
    <t>N=1,957</t>
  </si>
  <si>
    <t>N=1,427</t>
  </si>
  <si>
    <t>N=912</t>
  </si>
  <si>
    <t>N=478</t>
  </si>
  <si>
    <t>15,970.64 ± 27,540.59</t>
  </si>
  <si>
    <t>16,803.01 ± 31,325.41</t>
  </si>
  <si>
    <t>15,901.24 ± 28,084.07</t>
  </si>
  <si>
    <t>15,250.59 ± 26,899.02</t>
  </si>
  <si>
    <t>4,785 (2,255-16,156)</t>
  </si>
  <si>
    <t>5,127 (2,177-16,541)</t>
  </si>
  <si>
    <t>4,876 (2,097-15,338)</t>
  </si>
  <si>
    <t>5,156 (2,183-15,821)</t>
  </si>
  <si>
    <t>N=1,628</t>
  </si>
  <si>
    <t>N=1,232</t>
  </si>
  <si>
    <t>N=831</t>
  </si>
  <si>
    <t>35,086.72 ± 39,462.75</t>
  </si>
  <si>
    <t>18,842.55 ± 30,164.33</t>
  </si>
  <si>
    <t>17,309.89 ± 26,605.19</t>
  </si>
  <si>
    <t>16,342.57 ± 27,486.61</t>
  </si>
  <si>
    <t>17,131.64 ± 34,278.35</t>
  </si>
  <si>
    <t>21,314 (7,166-50,694)</t>
  </si>
  <si>
    <t>5,625 (1,962-24,022)</t>
  </si>
  <si>
    <t>5,055 (1,615-23,669)</t>
  </si>
  <si>
    <t>4,555 (789-23,308)</t>
  </si>
  <si>
    <t>3,125 (0-18,732)</t>
  </si>
  <si>
    <t>N=1,476</t>
  </si>
  <si>
    <t>N=1,050</t>
  </si>
  <si>
    <t>20,782.97 ± 31,037.01</t>
  </si>
  <si>
    <t>20,310.27 ± 27,742.53</t>
  </si>
  <si>
    <t>21,055.31 ± 29,569.22</t>
  </si>
  <si>
    <t>25,343.96 ± 39,131.32</t>
  </si>
  <si>
    <t>6,986 (2,788-27,567)</t>
  </si>
  <si>
    <t>7,340 (2,849-29,074)</t>
  </si>
  <si>
    <t>8,101 (3,133-32,560)</t>
  </si>
  <si>
    <t>8,637 (2,971-37,930)</t>
  </si>
  <si>
    <t>N=1,658</t>
  </si>
  <si>
    <t>N=1,225</t>
  </si>
  <si>
    <t>N=833</t>
  </si>
  <si>
    <t>N=455</t>
  </si>
  <si>
    <t>44,680.51 ± 43,123.86</t>
  </si>
  <si>
    <t>23,331.04 ± 30,333.13</t>
  </si>
  <si>
    <t>20,435.14 ± 27,723.62</t>
  </si>
  <si>
    <t>16,398.70 ± 25,927.92</t>
  </si>
  <si>
    <t>12,851.32 ± 22,696.87</t>
  </si>
  <si>
    <t>33,415 (12,652-62,714)</t>
  </si>
  <si>
    <t>9,578 (1,830-40,967)</t>
  </si>
  <si>
    <t>6,018 (0-38,232)</t>
  </si>
  <si>
    <t>3,014 (0-27,828)</t>
  </si>
  <si>
    <t>0 (0-15,704)</t>
  </si>
  <si>
    <t>N=1,355</t>
  </si>
  <si>
    <t>N=858</t>
  </si>
  <si>
    <t>N=487</t>
  </si>
  <si>
    <t>N=210</t>
  </si>
  <si>
    <t>28,548.24 ± 31,256.16</t>
  </si>
  <si>
    <t>29,176.04 ± 29,024.47</t>
  </si>
  <si>
    <t>28,049.52 ± 28,694.74</t>
  </si>
  <si>
    <t>27,844.52 ± 26,449.06</t>
  </si>
  <si>
    <t>16,919 (4,634-48,423)</t>
  </si>
  <si>
    <t>19,817 (4,988-49,883)</t>
  </si>
  <si>
    <t>19,585 (5,076-47,637)</t>
  </si>
  <si>
    <t>18,857 (5,229-47,216)</t>
  </si>
  <si>
    <t>N=399</t>
  </si>
  <si>
    <t>N=303</t>
  </si>
  <si>
    <t>N=103</t>
  </si>
  <si>
    <t>43,054.51 ± 68,126.02</t>
  </si>
  <si>
    <t>14,453.60 ± 29,929.41</t>
  </si>
  <si>
    <t>14,878.23 ± 34,889.33</t>
  </si>
  <si>
    <t>11,660.57 ± 25,161.84</t>
  </si>
  <si>
    <t>10,154.93 ± 26,405.80</t>
  </si>
  <si>
    <t>19,299 (7,790-50,710)</t>
  </si>
  <si>
    <t>3,489 (1,524-12,688)</t>
  </si>
  <si>
    <t>3,637 (987-9,459)</t>
  </si>
  <si>
    <t>3,140 (487-8,669)</t>
  </si>
  <si>
    <t>2,639 (292-5,638)</t>
  </si>
  <si>
    <t>N=261</t>
  </si>
  <si>
    <t>15,975.03 ± 31,079.75</t>
  </si>
  <si>
    <t>17,272.43 ± 37,045.75</t>
  </si>
  <si>
    <t>14,522.06 ± 27,342.87</t>
  </si>
  <si>
    <t>13,239.97 ± 29,503.23</t>
  </si>
  <si>
    <t>4,054 (1,902-15,208)</t>
  </si>
  <si>
    <t>4,603 (1,941-12,224)</t>
  </si>
  <si>
    <t>4,458 (1,959-12,411)</t>
  </si>
  <si>
    <t>3,605 (1,808-7,945)</t>
  </si>
  <si>
    <t>N=336</t>
  </si>
  <si>
    <t>N=237</t>
  </si>
  <si>
    <t>47,980.59 ± 55,377.41</t>
  </si>
  <si>
    <t>17,332.57 ± 30,757.08</t>
  </si>
  <si>
    <t>13,612.19 ± 25,636.46</t>
  </si>
  <si>
    <t>12,395.22 ± 20,316.46</t>
  </si>
  <si>
    <t>13,382.88 ± 25,410.22</t>
  </si>
  <si>
    <t>30,088 (12,096-66,004)</t>
  </si>
  <si>
    <t>4,369 (1,190-17,677)</t>
  </si>
  <si>
    <t>3,906 (948-12,064)</t>
  </si>
  <si>
    <t>3,014 (478-14,181)</t>
  </si>
  <si>
    <t>2,591 (0-12,017)</t>
  </si>
  <si>
    <t>N=401</t>
  </si>
  <si>
    <t>N=278</t>
  </si>
  <si>
    <t>20,012.42 ± 32,231.40</t>
  </si>
  <si>
    <t>16,452.15 ± 27,348.68</t>
  </si>
  <si>
    <t>16,320.38 ± 21,903.83</t>
  </si>
  <si>
    <t>18,910.59 ± 28,453.87</t>
  </si>
  <si>
    <t>5,779 (2,351-20,995)</t>
  </si>
  <si>
    <t>5,185 (1,967-17,531)</t>
  </si>
  <si>
    <t>5,234 (2,169-22,665)</t>
  </si>
  <si>
    <t>5,292 (2,260-20,440)</t>
  </si>
  <si>
    <t>N=655</t>
  </si>
  <si>
    <t>N=484</t>
  </si>
  <si>
    <t>N=339</t>
  </si>
  <si>
    <t>51,596.24 ± 48,615.48</t>
  </si>
  <si>
    <t>20,013.61 ± 31,375.89</t>
  </si>
  <si>
    <t>18,379.87 ± 27,170.55</t>
  </si>
  <si>
    <t>18,017.66 ± 27,072.98</t>
  </si>
  <si>
    <t>14,501.51 ± 24,132.08</t>
  </si>
  <si>
    <t>41,851 (15,949-68,748)</t>
  </si>
  <si>
    <t>5,921 (1,774-28,397)</t>
  </si>
  <si>
    <t>5,753 (1,442-27,801)</t>
  </si>
  <si>
    <t>4,415 (488-27,342)</t>
  </si>
  <si>
    <t>2,671 (0-17,726)</t>
  </si>
  <si>
    <t>N=576</t>
  </si>
  <si>
    <t>N=122</t>
  </si>
  <si>
    <t>22,758.53 ± 32,513.41</t>
  </si>
  <si>
    <t>22,129.00 ± 28,390.65</t>
  </si>
  <si>
    <t>23,402.25 ± 28,746.02</t>
  </si>
  <si>
    <t>21,157.94 ± 26,643.53</t>
  </si>
  <si>
    <t>7,992 (2,694-34,300)</t>
  </si>
  <si>
    <t>9,091 (2,689-33,764)</t>
  </si>
  <si>
    <t>11,081 (3,040-40,634)</t>
  </si>
  <si>
    <t>7,476 (2,608-34,157)</t>
  </si>
  <si>
    <t>N=897</t>
  </si>
  <si>
    <t>N=445</t>
  </si>
  <si>
    <t>56,956.07 ± 54,617.39</t>
  </si>
  <si>
    <t>20,622.70 ± 31,385.22</t>
  </si>
  <si>
    <t>18,627.26 ± 27,525.13</t>
  </si>
  <si>
    <t>15,210.99 ± 23,267.76</t>
  </si>
  <si>
    <t>15,977.51 ± 27,369.96</t>
  </si>
  <si>
    <t>46,528 (21,843-72,823)</t>
  </si>
  <si>
    <t>6,550 (1,726-31,527)</t>
  </si>
  <si>
    <t>5,677 (80-30,349)</t>
  </si>
  <si>
    <t>3,614 (0-22,612)</t>
  </si>
  <si>
    <t>1,963 (0-23,530)</t>
  </si>
  <si>
    <t>N=742</t>
  </si>
  <si>
    <t>N=506</t>
  </si>
  <si>
    <t>N=284</t>
  </si>
  <si>
    <t>24,930.68 ± 32,917.05</t>
  </si>
  <si>
    <t>24,701.36 ± 29,237.65</t>
  </si>
  <si>
    <t>23,834.12 ± 25,360.13</t>
  </si>
  <si>
    <t>28,887.34 ± 31,358.30</t>
  </si>
  <si>
    <t>10,260 (3,714-39,899)</t>
  </si>
  <si>
    <t>11,623 (4,081-41,242)</t>
  </si>
  <si>
    <t>12,038 (4,077-40,261)</t>
  </si>
  <si>
    <t>15,681 (4,428-50,740)</t>
  </si>
  <si>
    <t>N=1,321</t>
  </si>
  <si>
    <t>N=350</t>
  </si>
  <si>
    <t>58,912.93 ± 42,093.89</t>
  </si>
  <si>
    <t>21,863.87 ± 29,759.75</t>
  </si>
  <si>
    <t>16,275.44 ± 25,794.35</t>
  </si>
  <si>
    <t>13,124.01 ± 23,269.68</t>
  </si>
  <si>
    <t>9,908.77 ± 21,318.15</t>
  </si>
  <si>
    <t>54,642 (26,855-79,917)</t>
  </si>
  <si>
    <t>7,685 (0-39,255)</t>
  </si>
  <si>
    <t>2,213 (0-26,228)</t>
  </si>
  <si>
    <t>0 (0-16,761)</t>
  </si>
  <si>
    <t>0 (0-6,081)</t>
  </si>
  <si>
    <t>N=909</t>
  </si>
  <si>
    <t>N=538</t>
  </si>
  <si>
    <t>31,773.56 ± 31,181.49</t>
  </si>
  <si>
    <t>29,858.48 ± 28,554.15</t>
  </si>
  <si>
    <t>30,116.15 ± 27,045.85</t>
  </si>
  <si>
    <t>30,157.14 ± 27,844.33</t>
  </si>
  <si>
    <t>23,464 (6,421-50,958)</t>
  </si>
  <si>
    <t>22,663 (6,209-48,706)</t>
  </si>
  <si>
    <t>22,556 (6,204-49,651)</t>
  </si>
  <si>
    <t>23,678 (6,163-50,762)</t>
  </si>
  <si>
    <t>Total patients (all fracture types)</t>
  </si>
  <si>
    <t>N=17,998</t>
  </si>
  <si>
    <t>N=13,467</t>
  </si>
  <si>
    <t>N=8,745</t>
  </si>
  <si>
    <t>N=4,691</t>
  </si>
  <si>
    <t>23,910.39 ± 40,833.62</t>
  </si>
  <si>
    <t>12,312.27 ± 28,430.60</t>
  </si>
  <si>
    <t>11,748.07 ± 27,321.58</t>
  </si>
  <si>
    <t>11,369.93 ± 26,140.75</t>
  </si>
  <si>
    <t>10,963.17 ± 27,588.74</t>
  </si>
  <si>
    <t>9,107 (3,992-25,837)</t>
  </si>
  <si>
    <t>3,108 (1,218-9,169)</t>
  </si>
  <si>
    <t>2,890 (1,033-8,528)</t>
  </si>
  <si>
    <t>2,757 (889-8,228)</t>
  </si>
  <si>
    <t>2,571 (739-7,571)</t>
  </si>
  <si>
    <t>N=16,872</t>
  </si>
  <si>
    <t>N=12,209</t>
  </si>
  <si>
    <t>N=7,641</t>
  </si>
  <si>
    <t>N=3,941</t>
  </si>
  <si>
    <t>13,133.96 ± 29,179.68</t>
  </si>
  <si>
    <t>12,958.57 ± 28,420.11</t>
  </si>
  <si>
    <t>13,012.70 ± 27,580.85</t>
  </si>
  <si>
    <t>13,049.54 ± 29,644.43</t>
  </si>
  <si>
    <t>3,465 (1,494-10,237)</t>
  </si>
  <si>
    <t>3,459 (1,451-10,033)</t>
  </si>
  <si>
    <t>3,489 (1,474-10,441)</t>
  </si>
  <si>
    <t>3,542 (1,486-10,160)</t>
  </si>
  <si>
    <t>N=17,847</t>
  </si>
  <si>
    <t>N=13,448</t>
  </si>
  <si>
    <t>N=8,913</t>
  </si>
  <si>
    <t>N=4,978</t>
  </si>
  <si>
    <t>29,663.83 ± 41,447.14</t>
  </si>
  <si>
    <t>14,701.30 ± 30,382.88</t>
  </si>
  <si>
    <t>13,669.13 ± 28,534.20</t>
  </si>
  <si>
    <t>12,956.69 ± 26,539.74</t>
  </si>
  <si>
    <t>12,830.30 ± 27,014.18</t>
  </si>
  <si>
    <t>13,458 (5,045-38,552)</t>
  </si>
  <si>
    <t>3,919 (1,475-13,110)</t>
  </si>
  <si>
    <t>3,633 (1,216-11,847)</t>
  </si>
  <si>
    <t>3,327 (978-11,068)</t>
  </si>
  <si>
    <t>2,980 (675-10,347)</t>
  </si>
  <si>
    <t>N=16,282</t>
  </si>
  <si>
    <t>N=11,701</t>
  </si>
  <si>
    <t>N=7,391</t>
  </si>
  <si>
    <t>N=3,937</t>
  </si>
  <si>
    <t>16,114.37 ± 31,449.66</t>
  </si>
  <si>
    <t>15,709.98 ± 30,061.76</t>
  </si>
  <si>
    <t>15,624.81 ± 28,420.57</t>
  </si>
  <si>
    <t>16,222.81 ± 29,457.18</t>
  </si>
  <si>
    <t>4,631 (2,003-15,226)</t>
  </si>
  <si>
    <t>4,611 (2,004-15,160)</t>
  </si>
  <si>
    <t>4,523 (2,056-15,526)</t>
  </si>
  <si>
    <t>4,608 (2,004-15,961)</t>
  </si>
  <si>
    <t>N=20,596</t>
  </si>
  <si>
    <t>N=15,775</t>
  </si>
  <si>
    <t>N=10,681</t>
  </si>
  <si>
    <t>N=5,930</t>
  </si>
  <si>
    <t>38,224.81 ± 45,477.37</t>
  </si>
  <si>
    <t>17,896.34 ± 30,108.52</t>
  </si>
  <si>
    <t>16,522.92 ± 29,293.56</t>
  </si>
  <si>
    <t>15,238.77 ± 29,026.70</t>
  </si>
  <si>
    <t>13,803.89 ± 26,207.17</t>
  </si>
  <si>
    <t>22,883 (7,270-52,710)</t>
  </si>
  <si>
    <t>5,112 (1,727-20,851)</t>
  </si>
  <si>
    <t>4,411 (1,088-18,764)</t>
  </si>
  <si>
    <t>3,520 (0-15,822)</t>
  </si>
  <si>
    <t>2,858 (0-13,698)</t>
  </si>
  <si>
    <t>N=18,089</t>
  </si>
  <si>
    <t>N=12,846</t>
  </si>
  <si>
    <t>N=7,919</t>
  </si>
  <si>
    <t>N=4,040</t>
  </si>
  <si>
    <t>20,376.63 ± 31,330.89</t>
  </si>
  <si>
    <t>20,290.29 ± 31,262.41</t>
  </si>
  <si>
    <t>20,553.77 ± 32,049.88</t>
  </si>
  <si>
    <t>20,261.65 ± 29,619.69</t>
  </si>
  <si>
    <t>6,654 (2,716-25,944)</t>
  </si>
  <si>
    <t>6,811 (2,689-26,315)</t>
  </si>
  <si>
    <t>6,739 (2,673-27,895)</t>
  </si>
  <si>
    <t>6,938 (2,673-28,809)</t>
  </si>
  <si>
    <t>N=24,119</t>
  </si>
  <si>
    <t>N=18,288</t>
  </si>
  <si>
    <t>N=12,268</t>
  </si>
  <si>
    <t>N=6,783</t>
  </si>
  <si>
    <t>45,485.66 ± 46,130.74</t>
  </si>
  <si>
    <t>20,579.50 ± 30,967.03</t>
  </si>
  <si>
    <t>18,437.03 ± 28,850.07</t>
  </si>
  <si>
    <t>16,420.25 ± 27,895.35</t>
  </si>
  <si>
    <t>14,409.74 ± 26,571.31</t>
  </si>
  <si>
    <t>34,798 (11,781-64,015)</t>
  </si>
  <si>
    <t>6,632 (1,683-30,960)</t>
  </si>
  <si>
    <t>4,980 (0-27,336)</t>
  </si>
  <si>
    <t>3,326 (0-22,819)</t>
  </si>
  <si>
    <t>1,890 (0-17,075)</t>
  </si>
  <si>
    <t>N=20,140</t>
  </si>
  <si>
    <t>N=13,709</t>
  </si>
  <si>
    <t>N=8,081</t>
  </si>
  <si>
    <t>N=3,905</t>
  </si>
  <si>
    <t>24,645.33 ± 32,376.16</t>
  </si>
  <si>
    <t>24,595.26 ± 30,965.81</t>
  </si>
  <si>
    <t>24,928.06 ± 31,133.16</t>
  </si>
  <si>
    <t>25,029.77 ± 30,994.08</t>
  </si>
  <si>
    <t>10,571 (3,560-39,000)</t>
  </si>
  <si>
    <t>11,204 (3,501-40,619)</t>
  </si>
  <si>
    <t>11,640 (3,449-41,909)</t>
  </si>
  <si>
    <t>12,219 (3,516-42,926)</t>
  </si>
  <si>
    <t>N=35,216</t>
  </si>
  <si>
    <t>N=26,344</t>
  </si>
  <si>
    <t>N=17,621</t>
  </si>
  <si>
    <t>N=9,479</t>
  </si>
  <si>
    <t>51,889.79 ± 42,650.55</t>
  </si>
  <si>
    <t>21,619.91 ± 29,598.84</t>
  </si>
  <si>
    <t>17,931.93 ± 27,282.14</t>
  </si>
  <si>
    <t>14,545.05 ± 25,460.10</t>
  </si>
  <si>
    <t>11,337.00 ± 22,795.71</t>
  </si>
  <si>
    <t>44,339 (19,808-72,030)</t>
  </si>
  <si>
    <t>7,945 (0-38,724)</t>
  </si>
  <si>
    <t>3,602 (0-31,223)</t>
  </si>
  <si>
    <t>0 (0-20,382)</t>
  </si>
  <si>
    <t>0 (0-10,341)</t>
  </si>
  <si>
    <t>N=25,522</t>
  </si>
  <si>
    <t>N=15,826</t>
  </si>
  <si>
    <t>N=8,571</t>
  </si>
  <si>
    <t>N=3,564</t>
  </si>
  <si>
    <t>29,831.79 ± 31,046.49</t>
  </si>
  <si>
    <t>29,849.54 ± 29,719.74</t>
  </si>
  <si>
    <t>29,902.96 ± 29,554.00</t>
  </si>
  <si>
    <t>30,152.48 ± 28,545.11</t>
  </si>
  <si>
    <t>20,255 (5,767-48,810)</t>
  </si>
  <si>
    <t>21,773 (5,877-49,166)</t>
  </si>
  <si>
    <t>21,676 (5,944-49,208)</t>
  </si>
  <si>
    <t>23,746 (6,206-49,028)</t>
  </si>
  <si>
    <t>Version: 15Oct2018</t>
  </si>
  <si>
    <t>Table 11: Characteristics of patients, by number of fractures within 3 years of index fracture</t>
  </si>
  <si>
    <t>Characteristic</t>
  </si>
  <si>
    <t>Only 1 fracture (no subsequent fractures within 3 years of index fracture)*</t>
  </si>
  <si>
    <t>2 fractures (index fracture plus 1 more fracture within 3 years)*</t>
  </si>
  <si>
    <t>3+ fractures (index fracture plus at least 2 more fractures within 3 years)*</t>
  </si>
  <si>
    <t xml:space="preserve"> </t>
  </si>
  <si>
    <t>N=74,350</t>
  </si>
  <si>
    <t>N=10,812</t>
  </si>
  <si>
    <t>N=2,160</t>
  </si>
  <si>
    <t>52,959 (71.2%)</t>
  </si>
  <si>
    <t>8,425 (77.9%)</t>
  </si>
  <si>
    <t>1,733 (80.2%)</t>
  </si>
  <si>
    <t>21,391 (28.8%)</t>
  </si>
  <si>
    <t>2,387 (22.1%)</t>
  </si>
  <si>
    <t>427 (19.8%)</t>
  </si>
  <si>
    <t>Age at time of index fracture</t>
  </si>
  <si>
    <t>80.18 ± 8.30</t>
  </si>
  <si>
    <t>81.56 ± 7.83</t>
  </si>
  <si>
    <t>81.95 ± 7.46</t>
  </si>
  <si>
    <t>82 (76-87)</t>
  </si>
  <si>
    <t>83 (77-87)</t>
  </si>
  <si>
    <t>66-70</t>
  </si>
  <si>
    <t>12,034 (16.2%)</t>
  </si>
  <si>
    <t>1,220 (11.3%)</t>
  </si>
  <si>
    <t>213 (9.9%)</t>
  </si>
  <si>
    <t>71-75</t>
  </si>
  <si>
    <t>11,866 (16.0%)</t>
  </si>
  <si>
    <t>1,343 (12.4%)</t>
  </si>
  <si>
    <t>239 (11.1%)</t>
  </si>
  <si>
    <t>76-80</t>
  </si>
  <si>
    <t>13,424 (18.1%)</t>
  </si>
  <si>
    <t>1,968 (18.2%)</t>
  </si>
  <si>
    <t>383 (17.7%)</t>
  </si>
  <si>
    <t>81-85</t>
  </si>
  <si>
    <t>15,163 (20.4%)</t>
  </si>
  <si>
    <t>2,566 (23.7%)</t>
  </si>
  <si>
    <t>559 (25.9%)</t>
  </si>
  <si>
    <t>86+</t>
  </si>
  <si>
    <t>21,863 (29.4%)</t>
  </si>
  <si>
    <t>3,715 (34.4%)</t>
  </si>
  <si>
    <t>766 (35.5%)</t>
  </si>
  <si>
    <t>Prior concomitant therapies (at index)</t>
  </si>
  <si>
    <t>Steroids</t>
  </si>
  <si>
    <t>2,077 (2.8%)</t>
  </si>
  <si>
    <t>344 (3.2%)</t>
  </si>
  <si>
    <t>79 (3.7%)</t>
  </si>
  <si>
    <t>Opioids</t>
  </si>
  <si>
    <t>22,053 (29.7%)</t>
  </si>
  <si>
    <t>3,594 (33.2%)</t>
  </si>
  <si>
    <t>780 (36.1%)</t>
  </si>
  <si>
    <t>20,753 (27.9%)</t>
  </si>
  <si>
    <t>2,697 (24.9%)</t>
  </si>
  <si>
    <t>493 (22.8%)</t>
  </si>
  <si>
    <t>humerus and shoulder</t>
  </si>
  <si>
    <t>8,469 (11.4%)</t>
  </si>
  <si>
    <t>1,331 (12.3%)</t>
  </si>
  <si>
    <t>262 (12.1%)</t>
  </si>
  <si>
    <t>4,655 (6.3%)</t>
  </si>
  <si>
    <t>929 (8.6%)</t>
  </si>
  <si>
    <t>221 (10.2%)</t>
  </si>
  <si>
    <t>11,639 (15.7%)</t>
  </si>
  <si>
    <t>1,625 (15.0%)</t>
  </si>
  <si>
    <t>321 (14.9%)</t>
  </si>
  <si>
    <t>5,096 (6.9%)</t>
  </si>
  <si>
    <t>897 (8.3%)</t>
  </si>
  <si>
    <t>217 (10.0%)</t>
  </si>
  <si>
    <t>1,971 (2.7%)</t>
  </si>
  <si>
    <t>262 (2.4%)</t>
  </si>
  <si>
    <t>54 (2.5%)</t>
  </si>
  <si>
    <t>sternum,clavicle and ribs</t>
  </si>
  <si>
    <t>9,094 (12.2%)</t>
  </si>
  <si>
    <t>1,398 (12.9%)</t>
  </si>
  <si>
    <t>289 (13.4%)</t>
  </si>
  <si>
    <t>radius and ulna</t>
  </si>
  <si>
    <t>3,033 (4.1%)</t>
  </si>
  <si>
    <t>522 (4.8%)</t>
  </si>
  <si>
    <t>100 (4.6%)</t>
  </si>
  <si>
    <t>other†</t>
  </si>
  <si>
    <t>7,332 (9.9%)</t>
  </si>
  <si>
    <t>758 (7.0%)</t>
  </si>
  <si>
    <t>123 (5.7%)</t>
  </si>
  <si>
    <t>2,308 (3.1%)</t>
  </si>
  <si>
    <t>393 (3.6%)</t>
  </si>
  <si>
    <t>80 (3.7%)</t>
  </si>
  <si>
    <r>
      <t>2</t>
    </r>
    <r>
      <rPr>
        <vertAlign val="superscript"/>
        <sz val="10"/>
        <rFont val="Calibri"/>
        <family val="2"/>
        <scheme val="minor"/>
      </rPr>
      <t>nd</t>
    </r>
    <r>
      <rPr>
        <sz val="10"/>
        <rFont val="Calibri"/>
        <family val="2"/>
        <scheme val="minor"/>
      </rPr>
      <t xml:space="preserve"> fracture type</t>
    </r>
  </si>
  <si>
    <t>-</t>
  </si>
  <si>
    <t>3,138 (29.0%)</t>
  </si>
  <si>
    <t>499 (23.1%)</t>
  </si>
  <si>
    <t>1,089 (10.1%)</t>
  </si>
  <si>
    <t>232 (10.7%)</t>
  </si>
  <si>
    <t>898 (8.3%)</t>
  </si>
  <si>
    <t>191 (8.8%)</t>
  </si>
  <si>
    <t>1,193 (11.0%)</t>
  </si>
  <si>
    <t>224 (10.4%)</t>
  </si>
  <si>
    <t>1,001 (9.3%)</t>
  </si>
  <si>
    <t>252 (11.7%)</t>
  </si>
  <si>
    <t>362 (3.3%)</t>
  </si>
  <si>
    <t>91 (4.2%)</t>
  </si>
  <si>
    <t>1,221 (11.3%)</t>
  </si>
  <si>
    <t>299 (13.8%)</t>
  </si>
  <si>
    <t>409 (3.8%)</t>
  </si>
  <si>
    <t>85 (3.9%)</t>
  </si>
  <si>
    <t>723 (6.7%)</t>
  </si>
  <si>
    <t>778 (7.2%)</t>
  </si>
  <si>
    <t>196 (9.1%)</t>
  </si>
  <si>
    <r>
      <t>3</t>
    </r>
    <r>
      <rPr>
        <vertAlign val="superscript"/>
        <sz val="10"/>
        <rFont val="Calibri"/>
        <family val="2"/>
        <scheme val="minor"/>
      </rPr>
      <t>rd</t>
    </r>
    <r>
      <rPr>
        <sz val="10"/>
        <rFont val="Calibri"/>
        <family val="2"/>
        <scheme val="minor"/>
      </rPr>
      <t xml:space="preserve"> fracture type</t>
    </r>
  </si>
  <si>
    <t>532 (24.6%)</t>
  </si>
  <si>
    <t>192 (8.9%)</t>
  </si>
  <si>
    <t>173 (8.0%)</t>
  </si>
  <si>
    <t>163 (7.5%)</t>
  </si>
  <si>
    <t>246 (11.4%)</t>
  </si>
  <si>
    <t>125 (5.8%)</t>
  </si>
  <si>
    <t>237 (11.0%)</t>
  </si>
  <si>
    <t>71 (3.3%)</t>
  </si>
  <si>
    <t>120 (5.6%)</t>
  </si>
  <si>
    <t>301 (13.9%)</t>
  </si>
  <si>
    <t>Death rate per person-year (within 3 years), 95% CI</t>
  </si>
  <si>
    <t>0.133 (0.131, 0.134)</t>
  </si>
  <si>
    <t>0.208 (0.201, 0.216)</t>
  </si>
  <si>
    <t>0.246 (0.225, 0.267)</t>
  </si>
  <si>
    <t>*Includes patients from January 2011 to March 31, 2014</t>
  </si>
  <si>
    <t xml:space="preserve"> †Other (tibia, fibula, knee)</t>
  </si>
  <si>
    <t>Version: 16Oct2018</t>
  </si>
  <si>
    <t>Table 12. Outcomes based on index fracture type</t>
  </si>
  <si>
    <t>Outcomes</t>
  </si>
  <si>
    <t>Initial fracture-related surgical procedure</t>
  </si>
  <si>
    <t>Revision fracture-related surgical procedure*</t>
  </si>
  <si>
    <t>Complications (at 30 days)*</t>
  </si>
  <si>
    <r>
      <t>Any hospitalizations within 1 year of index fracture</t>
    </r>
    <r>
      <rPr>
        <b/>
        <sz val="11"/>
        <rFont val="Calibri"/>
        <family val="2"/>
      </rPr>
      <t>†</t>
    </r>
  </si>
  <si>
    <t>Mortality at 1-year post-index fracture</t>
  </si>
  <si>
    <t>28,790 (91.1%)</t>
  </si>
  <si>
    <t>1,530 (5.3%)</t>
  </si>
  <si>
    <t>6,379 (22.2%)</t>
  </si>
  <si>
    <t>31,095 (98.4%)</t>
  </si>
  <si>
    <t>8,289 (26.2%)</t>
  </si>
  <si>
    <t>2,717 (20.5%)</t>
  </si>
  <si>
    <t>297 (10.9%)</t>
  </si>
  <si>
    <t>327 (12.0%)</t>
  </si>
  <si>
    <t>6,277 (47.4%)</t>
  </si>
  <si>
    <t>1,483 (11.2%)</t>
  </si>
  <si>
    <t>662 (8.6%)</t>
  </si>
  <si>
    <t>101 (15.3%)</t>
  </si>
  <si>
    <t>98 (14.8%)</t>
  </si>
  <si>
    <t>5,342 (69.2%)</t>
  </si>
  <si>
    <t>1,490 (19.3%)</t>
  </si>
  <si>
    <t>3,438 (19.3%)</t>
  </si>
  <si>
    <t>257 (7.5%)</t>
  </si>
  <si>
    <t>232 (6.7%)</t>
  </si>
  <si>
    <t>4,623 (25.9%)</t>
  </si>
  <si>
    <t>879 (4.9%)</t>
  </si>
  <si>
    <t>738 (8.9%)</t>
  </si>
  <si>
    <t>96 (13.0%)</t>
  </si>
  <si>
    <t>88 (11.9%)</t>
  </si>
  <si>
    <t>6,602 (79.3%)</t>
  </si>
  <si>
    <t>1,644 (19.7%)</t>
  </si>
  <si>
    <t>2,421 (80.6%)</t>
  </si>
  <si>
    <t>394 (16.3%)</t>
  </si>
  <si>
    <t>867 (35.8%)</t>
  </si>
  <si>
    <t>2,852 (95.0%)</t>
  </si>
  <si>
    <t>656 (21.9%)</t>
  </si>
  <si>
    <t>Clavicle, ribs, sternum</t>
  </si>
  <si>
    <t>1,006 (6.9%)</t>
  </si>
  <si>
    <t>151 (15.0%)</t>
  </si>
  <si>
    <t>103 (10.2%)</t>
  </si>
  <si>
    <t>7,316 (50.3%)</t>
  </si>
  <si>
    <t>2,144 (14.7%)</t>
  </si>
  <si>
    <t>570 (11.8%)</t>
  </si>
  <si>
    <t>47 (8.2%)</t>
  </si>
  <si>
    <t>53 (9.3%)</t>
  </si>
  <si>
    <t>1,866 (38.6%)</t>
  </si>
  <si>
    <t>325 (6.7%)</t>
  </si>
  <si>
    <t>2,991 (27.5%)</t>
  </si>
  <si>
    <t>478 (16.0%)</t>
  </si>
  <si>
    <t>395 (13.2%)</t>
  </si>
  <si>
    <t>5,171 (47.5%)</t>
  </si>
  <si>
    <t>743 (6.8%)</t>
  </si>
  <si>
    <t>1,616 (43.3%)</t>
  </si>
  <si>
    <t>137 (8.5%)</t>
  </si>
  <si>
    <t>326 (20.2%)</t>
  </si>
  <si>
    <t>3,049 (81.6%)</t>
  </si>
  <si>
    <t>739 (19.8%)</t>
  </si>
  <si>
    <t>44,949 (38.8%)</t>
  </si>
  <si>
    <t>3,488 (7.8%)</t>
  </si>
  <si>
    <t>8,868 (19.7%)</t>
  </si>
  <si>
    <t>74,193 (64.1%)</t>
  </si>
  <si>
    <t>18,392 (15.9%)</t>
  </si>
  <si>
    <t>*Of those that had an initial replacement procedure</t>
  </si>
  <si>
    <t>† Includes hospitalization from initial fracture</t>
  </si>
  <si>
    <t>Version: 09Aug2018</t>
  </si>
  <si>
    <t>Any hospitalizations within 1 year of index fracture†</t>
  </si>
  <si>
    <t>24,635 (91.4%)</t>
  </si>
  <si>
    <t>1,311 (5.3%)</t>
  </si>
  <si>
    <t>5,295 (21.5%)</t>
  </si>
  <si>
    <t>26,527 (98.4%)</t>
  </si>
  <si>
    <t>6,625 (24.6%)</t>
  </si>
  <si>
    <t>2,444 (20.8%)</t>
  </si>
  <si>
    <t>269 (11.0%)</t>
  </si>
  <si>
    <t>285 (11.7%)</t>
  </si>
  <si>
    <t>5,350 (45.5%)</t>
  </si>
  <si>
    <t>1,159 (9.9%)</t>
  </si>
  <si>
    <t>573 (8.7%)</t>
  </si>
  <si>
    <t>85 (14.8%)</t>
  </si>
  <si>
    <t>81 (14.1%)</t>
  </si>
  <si>
    <t>4,464 (67.7%)</t>
  </si>
  <si>
    <t>1,183 (17.9%)</t>
  </si>
  <si>
    <t>3,177 (19.3%)</t>
  </si>
  <si>
    <t>237 (7.5%)</t>
  </si>
  <si>
    <t>205 (6.5%)</t>
  </si>
  <si>
    <t>4,021 (24.4%)</t>
  </si>
  <si>
    <t>718 (4.4%)</t>
  </si>
  <si>
    <t>638 (8.9%)</t>
  </si>
  <si>
    <t>77 (12.1%)</t>
  </si>
  <si>
    <t>75 (11.8%)</t>
  </si>
  <si>
    <t>5,659 (78.5%)</t>
  </si>
  <si>
    <t>1,298 (18.0%)</t>
  </si>
  <si>
    <t>2,124 (81.1%)</t>
  </si>
  <si>
    <t>355 (16.7%)</t>
  </si>
  <si>
    <t>736 (34.7%)</t>
  </si>
  <si>
    <t>2,483 (94.8%)</t>
  </si>
  <si>
    <t>530 (20.2%)</t>
  </si>
  <si>
    <t>641 (6.3%)</t>
  </si>
  <si>
    <t>84 (13.1%)</t>
  </si>
  <si>
    <t>64 (10.0%)</t>
  </si>
  <si>
    <t>4,962 (48.4%)</t>
  </si>
  <si>
    <t>1,327 (13.0%)</t>
  </si>
  <si>
    <t>228 (9.6%)</t>
  </si>
  <si>
    <t>38 (16.7%)</t>
  </si>
  <si>
    <t>26 (11.4%)</t>
  </si>
  <si>
    <t>1,096 (46.0%)</t>
  </si>
  <si>
    <t>325 (13.6%)</t>
  </si>
  <si>
    <t>510 (11.7%)</t>
  </si>
  <si>
    <t>40 (7.8%)</t>
  </si>
  <si>
    <t>47 (9.2%)</t>
  </si>
  <si>
    <t>1,636 (37.4%)</t>
  </si>
  <si>
    <t>264 (6.0%)</t>
  </si>
  <si>
    <t>2,747 (27.9%)</t>
  </si>
  <si>
    <t>437 (15.9%)</t>
  </si>
  <si>
    <t>356 (13.0%)</t>
  </si>
  <si>
    <t>4,521 (45.9%)</t>
  </si>
  <si>
    <t>575 (5.8%)</t>
  </si>
  <si>
    <t>1,423 (43.1%)</t>
  </si>
  <si>
    <t>121 (8.5%)</t>
  </si>
  <si>
    <t>276 (19.4%)</t>
  </si>
  <si>
    <t>2,666 (80.8%)</t>
  </si>
  <si>
    <t>608 (18.4%)</t>
  </si>
  <si>
    <t>39,140 (38.5%)</t>
  </si>
  <si>
    <t>3,054 (7.8%)</t>
  </si>
  <si>
    <t>7,446 (19.0%)</t>
  </si>
  <si>
    <t>63,385 (62.3%)</t>
  </si>
  <si>
    <t>14,612 (14.4%)</t>
  </si>
  <si>
    <t>Version: 20Nov2020</t>
  </si>
  <si>
    <t>869 (6.9%)</t>
  </si>
  <si>
    <t>122 (14.0%)</t>
  </si>
  <si>
    <t>90 (10.4%)</t>
  </si>
  <si>
    <t>6,058 (48.0%)</t>
  </si>
  <si>
    <t>1,652 (13.1%)</t>
  </si>
  <si>
    <t>Version: 10Aug2020</t>
  </si>
  <si>
    <t>Table 13. BMD screening proportions by time relative to index fracture, by age, by sex</t>
  </si>
  <si>
    <t>Group</t>
  </si>
  <si>
    <t>BMD Screening proportions by years relative to index fracture</t>
  </si>
  <si>
    <r>
      <t xml:space="preserve">&gt;4 and </t>
    </r>
    <r>
      <rPr>
        <b/>
        <sz val="11"/>
        <rFont val="Calibri"/>
        <family val="2"/>
      </rPr>
      <t>≤5</t>
    </r>
    <r>
      <rPr>
        <b/>
        <sz val="11"/>
        <rFont val="Calibri"/>
        <family val="2"/>
        <scheme val="minor"/>
      </rPr>
      <t xml:space="preserve"> years prior to index fracture</t>
    </r>
  </si>
  <si>
    <r>
      <t xml:space="preserve">&gt;3 and </t>
    </r>
    <r>
      <rPr>
        <b/>
        <sz val="11"/>
        <rFont val="Calibri"/>
        <family val="2"/>
      </rPr>
      <t>≤4</t>
    </r>
    <r>
      <rPr>
        <b/>
        <sz val="11"/>
        <rFont val="Calibri"/>
        <family val="2"/>
        <scheme val="minor"/>
      </rPr>
      <t xml:space="preserve"> years prior to index fracture</t>
    </r>
  </si>
  <si>
    <t>&gt;2 and ≤3 years prior to index fracture</t>
  </si>
  <si>
    <t>&gt;1 and ≤2 years prior to index fracture</t>
  </si>
  <si>
    <t>Within 1 year prior to index fracture</t>
  </si>
  <si>
    <t>Within 1 year post index fracture</t>
  </si>
  <si>
    <t>&gt;1 and ≤2 years post index fracture</t>
  </si>
  <si>
    <t>&gt;2 and ≤3 years post index fracture</t>
  </si>
  <si>
    <r>
      <t xml:space="preserve">&gt;3 and </t>
    </r>
    <r>
      <rPr>
        <b/>
        <sz val="11"/>
        <rFont val="Calibri"/>
        <family val="2"/>
      </rPr>
      <t>≤</t>
    </r>
    <r>
      <rPr>
        <b/>
        <sz val="11"/>
        <rFont val="Calibri"/>
        <family val="2"/>
        <scheme val="minor"/>
      </rPr>
      <t>4 years post index fracture</t>
    </r>
  </si>
  <si>
    <r>
      <t xml:space="preserve">&gt;4 and </t>
    </r>
    <r>
      <rPr>
        <b/>
        <sz val="11"/>
        <rFont val="Calibri"/>
        <family val="2"/>
      </rPr>
      <t>≤</t>
    </r>
    <r>
      <rPr>
        <b/>
        <sz val="11"/>
        <rFont val="Calibri"/>
        <family val="2"/>
        <scheme val="minor"/>
      </rPr>
      <t>5 years post index fracture</t>
    </r>
  </si>
  <si>
    <t>N = 115,776</t>
  </si>
  <si>
    <t>N = 103,184</t>
  </si>
  <si>
    <t>N = 92,894</t>
  </si>
  <si>
    <t>N = 84,214</t>
  </si>
  <si>
    <t>N = 76,244</t>
  </si>
  <si>
    <t>Both sexes, all ages</t>
  </si>
  <si>
    <t>16,776 (14.49)</t>
  </si>
  <si>
    <t>15,225 (13.15)</t>
  </si>
  <si>
    <t>13,843 (11.96)</t>
  </si>
  <si>
    <t>12,542 (10.83)</t>
  </si>
  <si>
    <t>11,880 (10.26)</t>
  </si>
  <si>
    <t>18,969 (16.38)</t>
  </si>
  <si>
    <t>10,070 (9.76)</t>
  </si>
  <si>
    <t>7,867 (8.47)</t>
  </si>
  <si>
    <t>5,005 (5.94)</t>
  </si>
  <si>
    <t>2,823 (3.7)</t>
  </si>
  <si>
    <t>2,924 (16.25)</t>
  </si>
  <si>
    <t>2,900 (16.11)</t>
  </si>
  <si>
    <t>2,750 (15.28)</t>
  </si>
  <si>
    <t>2,608 (14.49)</t>
  </si>
  <si>
    <t>2,641 (14.67)</t>
  </si>
  <si>
    <t>4,805 (26.7)</t>
  </si>
  <si>
    <t>2,694 (15.51)</t>
  </si>
  <si>
    <t>2,245 (13.38)</t>
  </si>
  <si>
    <t>1,516 (9.31)</t>
  </si>
  <si>
    <t>848 (5.38)</t>
  </si>
  <si>
    <t>3,166 (17.74)</t>
  </si>
  <si>
    <t>2,857 (16.01)</t>
  </si>
  <si>
    <t>2,682 (15.03)</t>
  </si>
  <si>
    <t>2,560 (14.34)</t>
  </si>
  <si>
    <t>2,485 (13.92)</t>
  </si>
  <si>
    <t>4,329 (24.26)</t>
  </si>
  <si>
    <t>2,386 (14.13)</t>
  </si>
  <si>
    <t>1,965 (12.27)</t>
  </si>
  <si>
    <t>1,302 (8.52)</t>
  </si>
  <si>
    <t>774 (5.31)</t>
  </si>
  <si>
    <t>3,407 (16.54)</t>
  </si>
  <si>
    <t>3,126 (15.18)</t>
  </si>
  <si>
    <t>2,961 (14.38)</t>
  </si>
  <si>
    <t>2,727 (13.24)</t>
  </si>
  <si>
    <t>2,572 (12.49)</t>
  </si>
  <si>
    <t>4,030 (19.57)</t>
  </si>
  <si>
    <t>2,180 (11.49)</t>
  </si>
  <si>
    <t>1,693 (9.65)</t>
  </si>
  <si>
    <t>1,068 (6.57)</t>
  </si>
  <si>
    <t>631 (4.19)</t>
  </si>
  <si>
    <t>3,524 (14.61)</t>
  </si>
  <si>
    <t>3,158 (13.09)</t>
  </si>
  <si>
    <t>2,861 (11.86)</t>
  </si>
  <si>
    <t>2,447 (10.15)</t>
  </si>
  <si>
    <t>2,318 (9.61)</t>
  </si>
  <si>
    <t>3,457 (14.33)</t>
  </si>
  <si>
    <t>1,793 (8.35)</t>
  </si>
  <si>
    <t>1,295 (6.77)</t>
  </si>
  <si>
    <t>771 (4.51)</t>
  </si>
  <si>
    <t>407 (2.68)</t>
  </si>
  <si>
    <t>86+ year</t>
  </si>
  <si>
    <t>3,755 (10.66)</t>
  </si>
  <si>
    <t>3,184 (9.04)</t>
  </si>
  <si>
    <t>2,589 (7.35)</t>
  </si>
  <si>
    <t>2,200 (6.25)</t>
  </si>
  <si>
    <t>1,864 (5.29)</t>
  </si>
  <si>
    <t>2,348 (6.67)</t>
  </si>
  <si>
    <t>1,017 (3.57)</t>
  </si>
  <si>
    <t>669 (2.85)</t>
  </si>
  <si>
    <t>348 (1.8)</t>
  </si>
  <si>
    <t>163 (1.04)</t>
  </si>
  <si>
    <t>15,008 (17.93)</t>
  </si>
  <si>
    <t>13,484 (16.11)</t>
  </si>
  <si>
    <t>12,175 (14.55)</t>
  </si>
  <si>
    <t>10,881 (13)</t>
  </si>
  <si>
    <t>10,195 (12.18)</t>
  </si>
  <si>
    <t>15,311 (18.29)</t>
  </si>
  <si>
    <t>8,592 (11.31)</t>
  </si>
  <si>
    <t>6,754 (9.74)</t>
  </si>
  <si>
    <t>4,339 (6.83)</t>
  </si>
  <si>
    <t>2,457 (4.24)</t>
  </si>
  <si>
    <t>1,768 (5.51)</t>
  </si>
  <si>
    <t>1,741 (5.43)</t>
  </si>
  <si>
    <t>1,668 (5.2)</t>
  </si>
  <si>
    <t>1,661 (5.18)</t>
  </si>
  <si>
    <t>1,685 (5.25)</t>
  </si>
  <si>
    <t>3,658 (11.4)</t>
  </si>
  <si>
    <t>1,478 (5.43)</t>
  </si>
  <si>
    <t>1,113 (4.73)</t>
  </si>
  <si>
    <t>666 (3.22)</t>
  </si>
  <si>
    <t>366 (2)</t>
  </si>
  <si>
    <t>3,488 (11.03)</t>
  </si>
  <si>
    <t>3,170 (10.03)</t>
  </si>
  <si>
    <t>2,745 (8.68)</t>
  </si>
  <si>
    <t>2,341 (7.41)</t>
  </si>
  <si>
    <t>2,141 (6.77)</t>
  </si>
  <si>
    <t>3,466 (10.96)</t>
  </si>
  <si>
    <t>1,670 (6.51)</t>
  </si>
  <si>
    <t>1,228 (5.64)</t>
  </si>
  <si>
    <t>748 (3.99)</t>
  </si>
  <si>
    <t>397 (2.47)</t>
  </si>
  <si>
    <t>280 (12.85)</t>
  </si>
  <si>
    <t>298 (13.68)</t>
  </si>
  <si>
    <t>253 (11.61)</t>
  </si>
  <si>
    <t>269 (12.35)</t>
  </si>
  <si>
    <t>251 (11.52)</t>
  </si>
  <si>
    <t>549 (25.2)</t>
  </si>
  <si>
    <t>287 (14.55)</t>
  </si>
  <si>
    <t>219 (12.08)</t>
  </si>
  <si>
    <t>175 (10.33)</t>
  </si>
  <si>
    <t>85 (5.36)</t>
  </si>
  <si>
    <t>420 (13.58)</t>
  </si>
  <si>
    <t>405 (13.1)</t>
  </si>
  <si>
    <t>399 (12.9)</t>
  </si>
  <si>
    <t>351 (11.35)</t>
  </si>
  <si>
    <t>320 (10.35)</t>
  </si>
  <si>
    <t>625 (20.21)</t>
  </si>
  <si>
    <t>344 (12.64)</t>
  </si>
  <si>
    <t>270 (10.94)</t>
  </si>
  <si>
    <t>157 (6.93)</t>
  </si>
  <si>
    <t>88 (4.24)</t>
  </si>
  <si>
    <t>674 (13.53)</t>
  </si>
  <si>
    <t>657 (13.18)</t>
  </si>
  <si>
    <t>572 (11.48)</t>
  </si>
  <si>
    <t>514 (10.32)</t>
  </si>
  <si>
    <t>473 (9.49)</t>
  </si>
  <si>
    <t>760 (15.25)</t>
  </si>
  <si>
    <t>378 (8.82)</t>
  </si>
  <si>
    <t>286 (7.52)</t>
  </si>
  <si>
    <t>178 (5.28)</t>
  </si>
  <si>
    <t>95 (3.15)</t>
  </si>
  <si>
    <t>925 (12.29)</t>
  </si>
  <si>
    <t>788 (10.47)</t>
  </si>
  <si>
    <t>714 (9.49)</t>
  </si>
  <si>
    <t>571 (7.59)</t>
  </si>
  <si>
    <t>551 (7.32)</t>
  </si>
  <si>
    <t>818 (10.87)</t>
  </si>
  <si>
    <t>369 (5.92)</t>
  </si>
  <si>
    <t>277 (5.2)</t>
  </si>
  <si>
    <t>149 (3.22)</t>
  </si>
  <si>
    <t>85 (2.13)</t>
  </si>
  <si>
    <t>1,189 (8.59)</t>
  </si>
  <si>
    <t>1,022 (7.39)</t>
  </si>
  <si>
    <t>807 (5.83)</t>
  </si>
  <si>
    <t>636 (4.6)</t>
  </si>
  <si>
    <t>546 (3.95)</t>
  </si>
  <si>
    <t>714 (5.16)</t>
  </si>
  <si>
    <t>292 (2.8)</t>
  </si>
  <si>
    <t>176 (2.11)</t>
  </si>
  <si>
    <t>89 (1.31)</t>
  </si>
  <si>
    <t>44 (0.81)</t>
  </si>
  <si>
    <t>3,074 (13.9)</t>
  </si>
  <si>
    <t>2,729 (12.34)</t>
  </si>
  <si>
    <t>2,343 (10.59)</t>
  </si>
  <si>
    <t>1,960 (8.86)</t>
  </si>
  <si>
    <t>1,770 (8)</t>
  </si>
  <si>
    <t>2,573 (11.63)</t>
  </si>
  <si>
    <t>1,356 (7.31)</t>
  </si>
  <si>
    <t>992 (6.16)</t>
  </si>
  <si>
    <t>623 (4.42)</t>
  </si>
  <si>
    <t>340 (2.79)</t>
  </si>
  <si>
    <t>414 (4.36)</t>
  </si>
  <si>
    <t>441 (4.65)</t>
  </si>
  <si>
    <t>402 (4.23)</t>
  </si>
  <si>
    <t>381 (4.01)</t>
  </si>
  <si>
    <t>371 (3.91)</t>
  </si>
  <si>
    <t>893 (9.41)</t>
  </si>
  <si>
    <t>314 (4.43)</t>
  </si>
  <si>
    <t>236 (4.17)</t>
  </si>
  <si>
    <t>125 (2.67)</t>
  </si>
  <si>
    <t>57 (1.47)</t>
  </si>
  <si>
    <t>1,966 (14.85)</t>
  </si>
  <si>
    <t>1,753 (13.24)</t>
  </si>
  <si>
    <t>1,613 (12.19)</t>
  </si>
  <si>
    <t>1,503 (11.35)</t>
  </si>
  <si>
    <t>1,409 (10.64)</t>
  </si>
  <si>
    <t>2,563 (19.36)</t>
  </si>
  <si>
    <t>1,250 (10.2)</t>
  </si>
  <si>
    <t>1,023 (9.09)</t>
  </si>
  <si>
    <t>630 (6.06)</t>
  </si>
  <si>
    <t>339 (3.54)</t>
  </si>
  <si>
    <t>435 (16.87)</t>
  </si>
  <si>
    <t>398 (15.43)</t>
  </si>
  <si>
    <t>384 (14.89)</t>
  </si>
  <si>
    <t>395 (15.32)</t>
  </si>
  <si>
    <t>387 (15.01)</t>
  </si>
  <si>
    <t>676 (26.21)</t>
  </si>
  <si>
    <t>380 (15.26)</t>
  </si>
  <si>
    <t>314 (13.07)</t>
  </si>
  <si>
    <t>206 (8.8)</t>
  </si>
  <si>
    <t>116 (5.11)</t>
  </si>
  <si>
    <t>404 (17.42)</t>
  </si>
  <si>
    <t>371 (16)</t>
  </si>
  <si>
    <t>335 (14.45)</t>
  </si>
  <si>
    <t>275 (11.86)</t>
  </si>
  <si>
    <t>648 (27.94)</t>
  </si>
  <si>
    <t>287 (12.81)</t>
  </si>
  <si>
    <t>266 (12.47)</t>
  </si>
  <si>
    <t>152 (7.44)</t>
  </si>
  <si>
    <t>93 (4.8)</t>
  </si>
  <si>
    <t>447 (17.11)</t>
  </si>
  <si>
    <t>381 (14.58)</t>
  </si>
  <si>
    <t>371 (14.2)</t>
  </si>
  <si>
    <t>328 (12.55)</t>
  </si>
  <si>
    <t>335 (12.82)</t>
  </si>
  <si>
    <t>564 (21.58)</t>
  </si>
  <si>
    <t>273 (11.12)</t>
  </si>
  <si>
    <t>230 (10.05)</t>
  </si>
  <si>
    <t>138 (6.44)</t>
  </si>
  <si>
    <t>68 (3.38)</t>
  </si>
  <si>
    <t>363 (13.37)</t>
  </si>
  <si>
    <t>337 (12.41)</t>
  </si>
  <si>
    <t>299 (11.01)</t>
  </si>
  <si>
    <t>252 (9.28)</t>
  </si>
  <si>
    <t>255 (9.39)</t>
  </si>
  <si>
    <t>435 (16.02)</t>
  </si>
  <si>
    <t>197 (7.85)</t>
  </si>
  <si>
    <t>140 (6.16)</t>
  </si>
  <si>
    <t>94 (4.57)</t>
  </si>
  <si>
    <t>46 (2.49)</t>
  </si>
  <si>
    <t>317 (10.53)</t>
  </si>
  <si>
    <t>266 (8.84)</t>
  </si>
  <si>
    <t>224 (7.44)</t>
  </si>
  <si>
    <t>193 (6.41)</t>
  </si>
  <si>
    <t>157 (5.22)</t>
  </si>
  <si>
    <t>240 (7.97)</t>
  </si>
  <si>
    <t>113 (4.41)</t>
  </si>
  <si>
    <t>73 (3.39)</t>
  </si>
  <si>
    <t>40 (2.2)</t>
  </si>
  <si>
    <t>16 (1.06)</t>
  </si>
  <si>
    <t>1,812 (17.61)</t>
  </si>
  <si>
    <t>1,614 (15.69)</t>
  </si>
  <si>
    <t>1,461 (14.2)</t>
  </si>
  <si>
    <t>1,346 (13.08)</t>
  </si>
  <si>
    <t>1,265 (12.29)</t>
  </si>
  <si>
    <t>2,142 (20.82)</t>
  </si>
  <si>
    <t>1,110 (11.51)</t>
  </si>
  <si>
    <t>910 (10.16)</t>
  </si>
  <si>
    <t>565 (6.78)</t>
  </si>
  <si>
    <t>305 (3.95)</t>
  </si>
  <si>
    <t>154 (5.23)</t>
  </si>
  <si>
    <t>139 (4.72)</t>
  </si>
  <si>
    <t>152 (5.16)</t>
  </si>
  <si>
    <t>157 (5.33)</t>
  </si>
  <si>
    <t>144 (4.89)</t>
  </si>
  <si>
    <t>421 (14.29)</t>
  </si>
  <si>
    <t>140 (5.35)</t>
  </si>
  <si>
    <t>113 (4.93)</t>
  </si>
  <si>
    <t>65 (3.15)</t>
  </si>
  <si>
    <t>34 (1.84)</t>
  </si>
  <si>
    <t>1,226 (15.88)</t>
  </si>
  <si>
    <t>1,045 (13.53)</t>
  </si>
  <si>
    <t>1,005 (13.02)</t>
  </si>
  <si>
    <t>851 (11.02)</t>
  </si>
  <si>
    <t>861 (11.15)</t>
  </si>
  <si>
    <t>1,423 (18.43)</t>
  </si>
  <si>
    <t>644 (9.53)</t>
  </si>
  <si>
    <t>450 (7.68)</t>
  </si>
  <si>
    <t>288 (5.6)</t>
  </si>
  <si>
    <t>144 (3.23)</t>
  </si>
  <si>
    <t>124 (15.92)</t>
  </si>
  <si>
    <t>120 (15.4)</t>
  </si>
  <si>
    <t>108 (13.86)</t>
  </si>
  <si>
    <t>125 (16.05)</t>
  </si>
  <si>
    <t>238 (30.55)</t>
  </si>
  <si>
    <t>123 (17.3)</t>
  </si>
  <si>
    <t>104 (15.57)</t>
  </si>
  <si>
    <t>66 (10.48)</t>
  </si>
  <si>
    <t>39 (6.6)</t>
  </si>
  <si>
    <t>206 (20.34)</t>
  </si>
  <si>
    <t>170 (16.78)</t>
  </si>
  <si>
    <t>153 (15.1)</t>
  </si>
  <si>
    <t>139 (13.72)</t>
  </si>
  <si>
    <t>135 (13.33)</t>
  </si>
  <si>
    <t>287 (28.33)</t>
  </si>
  <si>
    <t>136 (14.85)</t>
  </si>
  <si>
    <t>87 (10.48)</t>
  </si>
  <si>
    <t>66 (8.55)</t>
  </si>
  <si>
    <t>33 (4.63)</t>
  </si>
  <si>
    <t>258 (17.78)</t>
  </si>
  <si>
    <t>219 (15.09)</t>
  </si>
  <si>
    <t>247 (17.02)</t>
  </si>
  <si>
    <t>197 (13.58)</t>
  </si>
  <si>
    <t>205 (14.13)</t>
  </si>
  <si>
    <t>336 (23.16)</t>
  </si>
  <si>
    <t>149 (11.33)</t>
  </si>
  <si>
    <t>107 (9.04)</t>
  </si>
  <si>
    <t>66 (6.2)</t>
  </si>
  <si>
    <t>40 (4.21)</t>
  </si>
  <si>
    <t>275 (15.04)</t>
  </si>
  <si>
    <t>262 (14.32)</t>
  </si>
  <si>
    <t>238 (13.01)</t>
  </si>
  <si>
    <t>204 (11.15)</t>
  </si>
  <si>
    <t>217 (11.86)</t>
  </si>
  <si>
    <t>319 (17.44)</t>
  </si>
  <si>
    <t>154 (9.47)</t>
  </si>
  <si>
    <t>105 (7.44)</t>
  </si>
  <si>
    <t>55 (4.43)</t>
  </si>
  <si>
    <t>21 (1.98)</t>
  </si>
  <si>
    <t>363 (13.7)</t>
  </si>
  <si>
    <t>274 (10.34)</t>
  </si>
  <si>
    <t>243 (9.17)</t>
  </si>
  <si>
    <t>203 (7.66)</t>
  </si>
  <si>
    <t>179 (6.76)</t>
  </si>
  <si>
    <t>82 (3.75)</t>
  </si>
  <si>
    <t>47 (2.66)</t>
  </si>
  <si>
    <t>35 (2.44)</t>
  </si>
  <si>
    <t>11 (0.96)</t>
  </si>
  <si>
    <t>1,053 (20.03)</t>
  </si>
  <si>
    <t>889 (16.91)</t>
  </si>
  <si>
    <t>846 (16.09)</t>
  </si>
  <si>
    <t>697 (13.26)</t>
  </si>
  <si>
    <t>686 (13.05)</t>
  </si>
  <si>
    <t>1,015 (19.3)</t>
  </si>
  <si>
    <t>516 (10.89)</t>
  </si>
  <si>
    <t>366 (8.72)</t>
  </si>
  <si>
    <t>238 (6.36)</t>
  </si>
  <si>
    <t>121 (3.67)</t>
  </si>
  <si>
    <t>173 (7.02)</t>
  </si>
  <si>
    <t>156 (6.33)</t>
  </si>
  <si>
    <t>159 (6.46)</t>
  </si>
  <si>
    <t>154 (6.25)</t>
  </si>
  <si>
    <t>175 (7.11)</t>
  </si>
  <si>
    <t>408 (16.57)</t>
  </si>
  <si>
    <t>128 (6.34)</t>
  </si>
  <si>
    <t>84 (5.05)</t>
  </si>
  <si>
    <t>50 (3.58)</t>
  </si>
  <si>
    <t>23 (1.98)</t>
  </si>
  <si>
    <t>3,355 (18.79)</t>
  </si>
  <si>
    <t>3,069 (17.18)</t>
  </si>
  <si>
    <t>2,851 (15.96)</t>
  </si>
  <si>
    <t>2,636 (14.76)</t>
  </si>
  <si>
    <t>2,620 (14.67)</t>
  </si>
  <si>
    <t>4,899 (27.43)</t>
  </si>
  <si>
    <t>2,427 (13.96)</t>
  </si>
  <si>
    <t>1,980 (11.94)</t>
  </si>
  <si>
    <t>1,353 (8.59)</t>
  </si>
  <si>
    <t>782 (5.25)</t>
  </si>
  <si>
    <t>844 (19.16)</t>
  </si>
  <si>
    <t>856 (19.43)</t>
  </si>
  <si>
    <t>849 (19.27)</t>
  </si>
  <si>
    <t>738 (16.75)</t>
  </si>
  <si>
    <t>817 (18.54)</t>
  </si>
  <si>
    <t>1,548 (35.13)</t>
  </si>
  <si>
    <t>783 (17.89)</t>
  </si>
  <si>
    <t>713 (16.49)</t>
  </si>
  <si>
    <t>498 (11.7)</t>
  </si>
  <si>
    <t>259 (6.17)</t>
  </si>
  <si>
    <t>832 (21.55)</t>
  </si>
  <si>
    <t>759 (19.66)</t>
  </si>
  <si>
    <t>678 (17.56)</t>
  </si>
  <si>
    <t>658 (17.04)</t>
  </si>
  <si>
    <t>688 (17.82)</t>
  </si>
  <si>
    <t>1,243 (32.19)</t>
  </si>
  <si>
    <t>680 (17.85)</t>
  </si>
  <si>
    <t>556 (14.93)</t>
  </si>
  <si>
    <t>380 (10.47)</t>
  </si>
  <si>
    <t>239 (6.73)</t>
  </si>
  <si>
    <t>688 (20.65)</t>
  </si>
  <si>
    <t>603 (18.1)</t>
  </si>
  <si>
    <t>569 (17.08)</t>
  </si>
  <si>
    <t>574 (17.23)</t>
  </si>
  <si>
    <t>490 (14.71)</t>
  </si>
  <si>
    <t>998 (29.95)</t>
  </si>
  <si>
    <t>479 (14.68)</t>
  </si>
  <si>
    <t>380 (12.07)</t>
  </si>
  <si>
    <t>267 (8.8)</t>
  </si>
  <si>
    <t>162 (5.62)</t>
  </si>
  <si>
    <t>580 (18.77)</t>
  </si>
  <si>
    <t>500 (16.18)</t>
  </si>
  <si>
    <t>470 (15.21)</t>
  </si>
  <si>
    <t>393 (12.72)</t>
  </si>
  <si>
    <t>390 (12.62)</t>
  </si>
  <si>
    <t>724 (23.43)</t>
  </si>
  <si>
    <t>328 (10.98)</t>
  </si>
  <si>
    <t>232 (8.27)</t>
  </si>
  <si>
    <t>156 (6.02)</t>
  </si>
  <si>
    <t>90 (3.75)</t>
  </si>
  <si>
    <t>411 (12.97)</t>
  </si>
  <si>
    <t>351 (11.07)</t>
  </si>
  <si>
    <t>285 (8.99)</t>
  </si>
  <si>
    <t>273 (8.61)</t>
  </si>
  <si>
    <t>235 (7.41)</t>
  </si>
  <si>
    <t>386 (12.18)</t>
  </si>
  <si>
    <t>99 (3.83)</t>
  </si>
  <si>
    <t>52 (2.33)</t>
  </si>
  <si>
    <t>32 (1.71)</t>
  </si>
  <si>
    <t>3,172 (20.95)</t>
  </si>
  <si>
    <t>2,929 (19.34)</t>
  </si>
  <si>
    <t>2,682 (17.71)</t>
  </si>
  <si>
    <t>2,480 (16.38)</t>
  </si>
  <si>
    <t>2,450 (16.18)</t>
  </si>
  <si>
    <t>4,330 (28.59)</t>
  </si>
  <si>
    <t>2,235 (15.14)</t>
  </si>
  <si>
    <t>1,826 (12.92)</t>
  </si>
  <si>
    <t>1,248 (9.27)</t>
  </si>
  <si>
    <t>731 (5.72)</t>
  </si>
  <si>
    <t>183 (6.74)</t>
  </si>
  <si>
    <t>140 (5.16)</t>
  </si>
  <si>
    <t>169 (6.22)</t>
  </si>
  <si>
    <t>156 (5.75)</t>
  </si>
  <si>
    <t>170 (6.26)</t>
  </si>
  <si>
    <t>569 (20.96)</t>
  </si>
  <si>
    <t>192 (7.33)</t>
  </si>
  <si>
    <t>154 (6.27)</t>
  </si>
  <si>
    <t>105 (4.6)</t>
  </si>
  <si>
    <t>51 (2.4)</t>
  </si>
  <si>
    <t>1,376 (16.52)</t>
  </si>
  <si>
    <t>1,281 (15.38)</t>
  </si>
  <si>
    <t>1,071 (12.86)</t>
  </si>
  <si>
    <t>959 (11.52)</t>
  </si>
  <si>
    <t>851 (10.22)</t>
  </si>
  <si>
    <t>1,079 (12.96)</t>
  </si>
  <si>
    <t>645 (8.93)</t>
  </si>
  <si>
    <t>468 (7.48)</t>
  </si>
  <si>
    <t>266 (4.88)</t>
  </si>
  <si>
    <t>141 (2.96)</t>
  </si>
  <si>
    <t>115 (20.99)</t>
  </si>
  <si>
    <t>102 (18.61)</t>
  </si>
  <si>
    <t>92 (16.79)</t>
  </si>
  <si>
    <t>75 (13.69)</t>
  </si>
  <si>
    <t>154 (28.1)</t>
  </si>
  <si>
    <t>93 (18.2)</t>
  </si>
  <si>
    <t>85 (17.75)</t>
  </si>
  <si>
    <t>38 (8.33)</t>
  </si>
  <si>
    <t>23 (5.45)</t>
  </si>
  <si>
    <t>173 (22.35)</t>
  </si>
  <si>
    <t>144 (18.6)</t>
  </si>
  <si>
    <t>123 (15.89)</t>
  </si>
  <si>
    <t>121 (15.63)</t>
  </si>
  <si>
    <t>179 (23.13)</t>
  </si>
  <si>
    <t>104 (14.75)</t>
  </si>
  <si>
    <t>73 (11.2)</t>
  </si>
  <si>
    <t>57 (9.36)</t>
  </si>
  <si>
    <t>35 (6.1)</t>
  </si>
  <si>
    <t>258 (19.47)</t>
  </si>
  <si>
    <t>237 (17.89)</t>
  </si>
  <si>
    <t>217 (16.38)</t>
  </si>
  <si>
    <t>189 (14.26)</t>
  </si>
  <si>
    <t>196 (14.79)</t>
  </si>
  <si>
    <t>245 (18.49)</t>
  </si>
  <si>
    <t>168 (13.98)</t>
  </si>
  <si>
    <t>103 (9.56)</t>
  </si>
  <si>
    <t>71 (7.26)</t>
  </si>
  <si>
    <t>36 (3.98)</t>
  </si>
  <si>
    <t>352 (17.69)</t>
  </si>
  <si>
    <t>354 (17.79)</t>
  </si>
  <si>
    <t>309 (15.53)</t>
  </si>
  <si>
    <t>272 (13.67)</t>
  </si>
  <si>
    <t>240 (12.06)</t>
  </si>
  <si>
    <t>268 (13.47)</t>
  </si>
  <si>
    <t>161 (9.02)</t>
  </si>
  <si>
    <t>125 (8)</t>
  </si>
  <si>
    <t>61 (4.45)</t>
  </si>
  <si>
    <t>30 (2.46)</t>
  </si>
  <si>
    <t>478 (12.95)</t>
  </si>
  <si>
    <t>444 (12.03)</t>
  </si>
  <si>
    <t>320 (8.67)</t>
  </si>
  <si>
    <t>283 (7.67)</t>
  </si>
  <si>
    <t>219 (5.93)</t>
  </si>
  <si>
    <t>233 (6.31)</t>
  </si>
  <si>
    <t>119 (3.94)</t>
  </si>
  <si>
    <t>82 (3.3)</t>
  </si>
  <si>
    <t>39 (1.92)</t>
  </si>
  <si>
    <t>17 (1.04)</t>
  </si>
  <si>
    <t>1,242 (18.7)</t>
  </si>
  <si>
    <t>1,163 (17.52)</t>
  </si>
  <si>
    <t>966 (14.55)</t>
  </si>
  <si>
    <t>857 (12.91)</t>
  </si>
  <si>
    <t>748 (11.27)</t>
  </si>
  <si>
    <t>920 (13.86)</t>
  </si>
  <si>
    <t>577 (9.82)</t>
  </si>
  <si>
    <t>420 (8.14)</t>
  </si>
  <si>
    <t>239 (5.26)</t>
  </si>
  <si>
    <t>125 (3.14)</t>
  </si>
  <si>
    <t>134 (7.94)</t>
  </si>
  <si>
    <t>118 (6.99)</t>
  </si>
  <si>
    <t>105 (6.22)</t>
  </si>
  <si>
    <t>102 (6.04)</t>
  </si>
  <si>
    <t>103 (6.1)</t>
  </si>
  <si>
    <t>159 (9.42)</t>
  </si>
  <si>
    <t>68 (5.04)</t>
  </si>
  <si>
    <t>48 (4.4)</t>
  </si>
  <si>
    <t>27 (2.98)</t>
  </si>
  <si>
    <t>16 (2.08)</t>
  </si>
  <si>
    <t>423 (14.09)</t>
  </si>
  <si>
    <t>400 (13.32)</t>
  </si>
  <si>
    <t>357 (11.89)</t>
  </si>
  <si>
    <t>325 (10.83)</t>
  </si>
  <si>
    <t>314 (10.46)</t>
  </si>
  <si>
    <t>439 (14.62)</t>
  </si>
  <si>
    <t>277 (10.97)</t>
  </si>
  <si>
    <t>239 (10.73)</t>
  </si>
  <si>
    <t>151 (7.48)</t>
  </si>
  <si>
    <t>64 (3.57)</t>
  </si>
  <si>
    <t>63 (16.89)</t>
  </si>
  <si>
    <t>59 (15.82)</t>
  </si>
  <si>
    <t>53 (14.21)</t>
  </si>
  <si>
    <t>67 (17.96)</t>
  </si>
  <si>
    <t>45 (12.06)</t>
  </si>
  <si>
    <t>108 (28.95)</t>
  </si>
  <si>
    <t>58 (17.01)</t>
  </si>
  <si>
    <t>56 (17.28)</t>
  </si>
  <si>
    <t>33 (10.89)</t>
  </si>
  <si>
    <t>14 (4.95)</t>
  </si>
  <si>
    <t>79 (18.08)</t>
  </si>
  <si>
    <t>77 (17.62)</t>
  </si>
  <si>
    <t>83 (18.99)</t>
  </si>
  <si>
    <t>69 (15.79)</t>
  </si>
  <si>
    <t>89 (20.37)</t>
  </si>
  <si>
    <t>115 (26.32)</t>
  </si>
  <si>
    <t>77 (19.35)</t>
  </si>
  <si>
    <t>82 (21.58)</t>
  </si>
  <si>
    <t>54 (14.96)</t>
  </si>
  <si>
    <t>22 (6.47)</t>
  </si>
  <si>
    <t>78 (14.34)</t>
  </si>
  <si>
    <t>96 (17.65)</t>
  </si>
  <si>
    <t>76 (13.97)</t>
  </si>
  <si>
    <t>72 (13.24)</t>
  </si>
  <si>
    <t>99 (18.2)</t>
  </si>
  <si>
    <t>66 (13.28)</t>
  </si>
  <si>
    <t>48 (10.5)</t>
  </si>
  <si>
    <t>32 (7.46)</t>
  </si>
  <si>
    <t>16 (4.05)</t>
  </si>
  <si>
    <t>103 (15.49)</t>
  </si>
  <si>
    <t>78 (11.73)</t>
  </si>
  <si>
    <t>73 (10.98)</t>
  </si>
  <si>
    <t>66 (9.92)</t>
  </si>
  <si>
    <t>57 (8.57)</t>
  </si>
  <si>
    <t>83 (12.48)</t>
  </si>
  <si>
    <t>50 (8.9)</t>
  </si>
  <si>
    <t>36 (7.36)</t>
  </si>
  <si>
    <t>21 (4.77)</t>
  </si>
  <si>
    <t>9 (2.33)</t>
  </si>
  <si>
    <t>100 (10.17)</t>
  </si>
  <si>
    <t>90 (9.16)</t>
  </si>
  <si>
    <t>72 (7.32)</t>
  </si>
  <si>
    <t>51 (5.19)</t>
  </si>
  <si>
    <t>47 (4.78)</t>
  </si>
  <si>
    <t>34 (3.46)</t>
  </si>
  <si>
    <t>26 (3.57)</t>
  </si>
  <si>
    <t>17 (2.94)</t>
  </si>
  <si>
    <t>11 (2.26)</t>
  </si>
  <si>
    <t>3 (0.77)</t>
  </si>
  <si>
    <t>390 (16.69)</t>
  </si>
  <si>
    <t>368 (15.75)</t>
  </si>
  <si>
    <t>330 (14.12)</t>
  </si>
  <si>
    <t>299 (12.79)</t>
  </si>
  <si>
    <t>281 (12.02)</t>
  </si>
  <si>
    <t>363 (15.53)</t>
  </si>
  <si>
    <t>249 (12.51)</t>
  </si>
  <si>
    <t>205 (11.56)</t>
  </si>
  <si>
    <t>136 (8.43)</t>
  </si>
  <si>
    <t>56 (3.88)</t>
  </si>
  <si>
    <t>33 (4.96)</t>
  </si>
  <si>
    <t>32 (4.81)</t>
  </si>
  <si>
    <t>27 (4.06)</t>
  </si>
  <si>
    <t>26 (3.91)</t>
  </si>
  <si>
    <t>76 (11.43)</t>
  </si>
  <si>
    <t>28 (5.23)</t>
  </si>
  <si>
    <t>34 (7.47)</t>
  </si>
  <si>
    <t>15 (3.69)</t>
  </si>
  <si>
    <t>8 (2.29)</t>
  </si>
  <si>
    <t>1,834 (12.6)</t>
  </si>
  <si>
    <t>1,690 (11.61)</t>
  </si>
  <si>
    <t>1,532 (10.52)</t>
  </si>
  <si>
    <t>1,461 (10.04)</t>
  </si>
  <si>
    <t>1,394 (9.57)</t>
  </si>
  <si>
    <t>1,538 (10.56)</t>
  </si>
  <si>
    <t>1,073 (8.16)</t>
  </si>
  <si>
    <t>819 (6.93)</t>
  </si>
  <si>
    <t>492 (4.62)</t>
  </si>
  <si>
    <t>315 (3.26)</t>
  </si>
  <si>
    <t>255 (10.67)</t>
  </si>
  <si>
    <t>281 (11.76)</t>
  </si>
  <si>
    <t>235 (9.84)</t>
  </si>
  <si>
    <t>252 (10.55)</t>
  </si>
  <si>
    <t>337 (14.11)</t>
  </si>
  <si>
    <t>247 (10.7)</t>
  </si>
  <si>
    <t>201 (9.07)</t>
  </si>
  <si>
    <t>104 (4.86)</t>
  </si>
  <si>
    <t>88 (4.25)</t>
  </si>
  <si>
    <t>327 (13.46)</t>
  </si>
  <si>
    <t>301 (12.39)</t>
  </si>
  <si>
    <t>288 (11.85)</t>
  </si>
  <si>
    <t>303 (12.47)</t>
  </si>
  <si>
    <t>287 (11.81)</t>
  </si>
  <si>
    <t>341 (14.03)</t>
  </si>
  <si>
    <t>237 (10.32)</t>
  </si>
  <si>
    <t>201 (9.34)</t>
  </si>
  <si>
    <t>146 (7.2)</t>
  </si>
  <si>
    <t>80 (4.14)</t>
  </si>
  <si>
    <t>374 (13.71)</t>
  </si>
  <si>
    <t>361 (13.23)</t>
  </si>
  <si>
    <t>327 (11.99)</t>
  </si>
  <si>
    <t>333 (12.21)</t>
  </si>
  <si>
    <t>302 (11.07)</t>
  </si>
  <si>
    <t>342 (12.54)</t>
  </si>
  <si>
    <t>234 (9.36)</t>
  </si>
  <si>
    <t>185 (8.06)</t>
  </si>
  <si>
    <t>109 (5.2)</t>
  </si>
  <si>
    <t>79 (4.05)</t>
  </si>
  <si>
    <t>410 (13.77)</t>
  </si>
  <si>
    <t>350 (11.75)</t>
  </si>
  <si>
    <t>338 (11.35)</t>
  </si>
  <si>
    <t>308 (10.34)</t>
  </si>
  <si>
    <t>273 (9.17)</t>
  </si>
  <si>
    <t>302 (10.14)</t>
  </si>
  <si>
    <t>236 (8.81)</t>
  </si>
  <si>
    <t>149 (6.24)</t>
  </si>
  <si>
    <t>98 (4.58)</t>
  </si>
  <si>
    <t>50 (2.67)</t>
  </si>
  <si>
    <t>468 (11.6)</t>
  </si>
  <si>
    <t>397 (9.84)</t>
  </si>
  <si>
    <t>344 (8.53)</t>
  </si>
  <si>
    <t>282 (6.99)</t>
  </si>
  <si>
    <t>280 (6.94)</t>
  </si>
  <si>
    <t>216 (5.35)</t>
  </si>
  <si>
    <t>119 (3.53)</t>
  </si>
  <si>
    <t>83 (3)</t>
  </si>
  <si>
    <t>35 (1.56)</t>
  </si>
  <si>
    <t>18 (0.98)</t>
  </si>
  <si>
    <t>1,433 (19.16)</t>
  </si>
  <si>
    <t>1,274 (17.03)</t>
  </si>
  <si>
    <t>1,146 (15.32)</t>
  </si>
  <si>
    <t>1,058 (14.15)</t>
  </si>
  <si>
    <t>979 (13.09)</t>
  </si>
  <si>
    <t>1,008 (13.48)</t>
  </si>
  <si>
    <t>747 (10.9)</t>
  </si>
  <si>
    <t>592 (9.54)</t>
  </si>
  <si>
    <t>343 (6.06)</t>
  </si>
  <si>
    <t>225 (4.37)</t>
  </si>
  <si>
    <t>401 (5.66)</t>
  </si>
  <si>
    <t>416 (5.88)</t>
  </si>
  <si>
    <t>386 (5.45)</t>
  </si>
  <si>
    <t>403 (5.69)</t>
  </si>
  <si>
    <t>415 (5.86)</t>
  </si>
  <si>
    <t>530 (7.49)</t>
  </si>
  <si>
    <t>326 (5.17)</t>
  </si>
  <si>
    <t>227 (4.05)</t>
  </si>
  <si>
    <t>149 (2.98)</t>
  </si>
  <si>
    <t>90 (1.99)</t>
  </si>
  <si>
    <t>800 (16.57)</t>
  </si>
  <si>
    <t>734 (15.2)</t>
  </si>
  <si>
    <t>712 (14.75)</t>
  </si>
  <si>
    <t>685 (14.19)</t>
  </si>
  <si>
    <t>587 (12.16)</t>
  </si>
  <si>
    <t>1,053 (21.81)</t>
  </si>
  <si>
    <t>538 (11.61)</t>
  </si>
  <si>
    <t>440 (10.06)</t>
  </si>
  <si>
    <t>306 (7.4)</t>
  </si>
  <si>
    <t>200 (5.15)</t>
  </si>
  <si>
    <t>220 (16.81)</t>
  </si>
  <si>
    <t>231 (17.65)</t>
  </si>
  <si>
    <t>224 (17.11)</t>
  </si>
  <si>
    <t>214 (16.35)</t>
  </si>
  <si>
    <t>208 (15.89)</t>
  </si>
  <si>
    <t>377 (28.8)</t>
  </si>
  <si>
    <t>216 (16.71)</t>
  </si>
  <si>
    <t>160 (12.66)</t>
  </si>
  <si>
    <t>124 (9.97)</t>
  </si>
  <si>
    <t>79 (6.51)</t>
  </si>
  <si>
    <t>189 (19.25)</t>
  </si>
  <si>
    <t>156 (15.89)</t>
  </si>
  <si>
    <t>171 (17.41)</t>
  </si>
  <si>
    <t>168 (17.11)</t>
  </si>
  <si>
    <t>134 (13.65)</t>
  </si>
  <si>
    <t>256 (26.07)</t>
  </si>
  <si>
    <t>119 (12.41)</t>
  </si>
  <si>
    <t>108 (11.64)</t>
  </si>
  <si>
    <t>76 (8.36)</t>
  </si>
  <si>
    <t>54 (6.07)</t>
  </si>
  <si>
    <t>159 (18.28)</t>
  </si>
  <si>
    <t>136 (15.63)</t>
  </si>
  <si>
    <t>139 (15.98)</t>
  </si>
  <si>
    <t>134 (15.4)</t>
  </si>
  <si>
    <t>125 (14.37)</t>
  </si>
  <si>
    <t>191 (21.95)</t>
  </si>
  <si>
    <t>92 (10.98)</t>
  </si>
  <si>
    <t>88 (11)</t>
  </si>
  <si>
    <t>58 (7.61)</t>
  </si>
  <si>
    <t>38 (5.3)</t>
  </si>
  <si>
    <t>137 (17.08)</t>
  </si>
  <si>
    <t>125 (15.59)</t>
  </si>
  <si>
    <t>113 (14.09)</t>
  </si>
  <si>
    <t>100 (12.47)</t>
  </si>
  <si>
    <t>81 (10.1)</t>
  </si>
  <si>
    <t>151 (18.83)</t>
  </si>
  <si>
    <t>83 (10.74)</t>
  </si>
  <si>
    <t>63 (8.69)</t>
  </si>
  <si>
    <t>33 (4.97)</t>
  </si>
  <si>
    <t>23 (3.85)</t>
  </si>
  <si>
    <t>95 (10.98)</t>
  </si>
  <si>
    <t>86 (9.94)</t>
  </si>
  <si>
    <t>65 (7.51)</t>
  </si>
  <si>
    <t>69 (7.98)</t>
  </si>
  <si>
    <t>39 (4.51)</t>
  </si>
  <si>
    <t>78 (9.02)</t>
  </si>
  <si>
    <t>28 (3.64)</t>
  </si>
  <si>
    <t>21 (3.2)</t>
  </si>
  <si>
    <t>15 (2.71)</t>
  </si>
  <si>
    <t>6 (1.3)</t>
  </si>
  <si>
    <t>735 (20.41)</t>
  </si>
  <si>
    <t>666 (18.49)</t>
  </si>
  <si>
    <t>646 (17.93)</t>
  </si>
  <si>
    <t>617 (17.13)</t>
  </si>
  <si>
    <t>525 (14.58)</t>
  </si>
  <si>
    <t>901 (25.01)</t>
  </si>
  <si>
    <t>465 (13.35)</t>
  </si>
  <si>
    <t>389 (11.72)</t>
  </si>
  <si>
    <t>280 (8.87)</t>
  </si>
  <si>
    <t>178 (5.98)</t>
  </si>
  <si>
    <t>65 (5.3)</t>
  </si>
  <si>
    <t>68 (5.55)</t>
  </si>
  <si>
    <t>66 (5.38)</t>
  </si>
  <si>
    <t>62 (5.06)</t>
  </si>
  <si>
    <t>152 (12.4)</t>
  </si>
  <si>
    <t>73 (6.35)</t>
  </si>
  <si>
    <t>51 (4.83)</t>
  </si>
  <si>
    <t>26 (2.66)</t>
  </si>
  <si>
    <t>22 (2.43)</t>
  </si>
  <si>
    <t>1,718 (15.77)</t>
  </si>
  <si>
    <t>1,572 (14.43)</t>
  </si>
  <si>
    <t>1,482 (13.6)</t>
  </si>
  <si>
    <t>1,394 (12.8)</t>
  </si>
  <si>
    <t>1,296 (11.9)</t>
  </si>
  <si>
    <t>1,983 (18.2)</t>
  </si>
  <si>
    <t>1,269 (12.18)</t>
  </si>
  <si>
    <t>994 (10.04)</t>
  </si>
  <si>
    <t>626 (6.68)</t>
  </si>
  <si>
    <t>358 (4.05)</t>
  </si>
  <si>
    <t>509 (16.76)</t>
  </si>
  <si>
    <t>495 (16.3)</t>
  </si>
  <si>
    <t>466 (15.34)</t>
  </si>
  <si>
    <t>433 (14.26)</t>
  </si>
  <si>
    <t>406 (13.37)</t>
  </si>
  <si>
    <t>721 (23.74)</t>
  </si>
  <si>
    <t>452 (15.1)</t>
  </si>
  <si>
    <t>350 (11.94)</t>
  </si>
  <si>
    <t>238 (8.3)</t>
  </si>
  <si>
    <t>131 (4.68)</t>
  </si>
  <si>
    <t>446 (18.01)</t>
  </si>
  <si>
    <t>401 (16.2)</t>
  </si>
  <si>
    <t>385 (15.55)</t>
  </si>
  <si>
    <t>353 (14.26)</t>
  </si>
  <si>
    <t>381 (15.39)</t>
  </si>
  <si>
    <t>528 (21.32)</t>
  </si>
  <si>
    <t>352 (14.56)</t>
  </si>
  <si>
    <t>279 (11.85)</t>
  </si>
  <si>
    <t>184 (8.05)</t>
  </si>
  <si>
    <t>112 (5.06)</t>
  </si>
  <si>
    <t>339 (16.18)</t>
  </si>
  <si>
    <t>325 (15.51)</t>
  </si>
  <si>
    <t>321 (15.32)</t>
  </si>
  <si>
    <t>298 (14.22)</t>
  </si>
  <si>
    <t>266 (12.7)</t>
  </si>
  <si>
    <t>373 (17.8)</t>
  </si>
  <si>
    <t>269 (13.36)</t>
  </si>
  <si>
    <t>203 (10.57)</t>
  </si>
  <si>
    <t>114 (6.21)</t>
  </si>
  <si>
    <t>71 (4.08)</t>
  </si>
  <si>
    <t>238 (14.62)</t>
  </si>
  <si>
    <t>220 (13.51)</t>
  </si>
  <si>
    <t>194 (11.92)</t>
  </si>
  <si>
    <t>187 (11.49)</t>
  </si>
  <si>
    <t>157 (9.64)</t>
  </si>
  <si>
    <t>230 (14.13)</t>
  </si>
  <si>
    <t>144 (9.38)</t>
  </si>
  <si>
    <t>116 (8.11)</t>
  </si>
  <si>
    <t>68 (5.17)</t>
  </si>
  <si>
    <t>36 (3)</t>
  </si>
  <si>
    <t>186 (11.22)</t>
  </si>
  <si>
    <t>131 (7.9)</t>
  </si>
  <si>
    <t>116 (7)</t>
  </si>
  <si>
    <t>123 (7.42)</t>
  </si>
  <si>
    <t>86 (5.19)</t>
  </si>
  <si>
    <t>52 (3.57)</t>
  </si>
  <si>
    <t>46 (3.63)</t>
  </si>
  <si>
    <t>22 (2.05)</t>
  </si>
  <si>
    <t>8 (0.9)</t>
  </si>
  <si>
    <t>1,557 (19.78)</t>
  </si>
  <si>
    <t>1,398 (17.76)</t>
  </si>
  <si>
    <t>1,324 (16.82)</t>
  </si>
  <si>
    <t>1,228 (15.6)</t>
  </si>
  <si>
    <t>1,128 (14.33)</t>
  </si>
  <si>
    <t>1,615 (20.52)</t>
  </si>
  <si>
    <t>1,094 (14.52)</t>
  </si>
  <si>
    <t>848 (11.78)</t>
  </si>
  <si>
    <t>538 (7.86)</t>
  </si>
  <si>
    <t>304 (4.68)</t>
  </si>
  <si>
    <t>161 (5.33)</t>
  </si>
  <si>
    <t>174 (5.76)</t>
  </si>
  <si>
    <t>158 (5.23)</t>
  </si>
  <si>
    <t>166 (5.49)</t>
  </si>
  <si>
    <t>168 (5.56)</t>
  </si>
  <si>
    <t>368 (12.18)</t>
  </si>
  <si>
    <t>175 (6.08)</t>
  </si>
  <si>
    <t>146 (5.39)</t>
  </si>
  <si>
    <t>88 (3.47)</t>
  </si>
  <si>
    <t>54 (2.31)</t>
  </si>
  <si>
    <t>590 (15.8)</t>
  </si>
  <si>
    <t>511 (13.68)</t>
  </si>
  <si>
    <t>475 (12.72)</t>
  </si>
  <si>
    <t>387 (10.36)</t>
  </si>
  <si>
    <t>407 (10.9)</t>
  </si>
  <si>
    <t>526 (14.08)</t>
  </si>
  <si>
    <t>277 (8.67)</t>
  </si>
  <si>
    <t>226 (7.92)</t>
  </si>
  <si>
    <t>145 (5.74)</t>
  </si>
  <si>
    <t>83 (3.66)</t>
  </si>
  <si>
    <t>79 (19.8)</t>
  </si>
  <si>
    <t>60 (15.04)</t>
  </si>
  <si>
    <t>57 (14.29)</t>
  </si>
  <si>
    <t>75 (18.8)</t>
  </si>
  <si>
    <t>97 (24.31)</t>
  </si>
  <si>
    <t>55 (14.59)</t>
  </si>
  <si>
    <t>43 (11.88)</t>
  </si>
  <si>
    <t>34 (9.83)</t>
  </si>
  <si>
    <t>14 (4.23)</t>
  </si>
  <si>
    <t>90 (19.44)</t>
  </si>
  <si>
    <t>73 (15.77)</t>
  </si>
  <si>
    <t>67 (14.47)</t>
  </si>
  <si>
    <t>61 (13.17)</t>
  </si>
  <si>
    <t>55 (11.88)</t>
  </si>
  <si>
    <t>107 (23.11)</t>
  </si>
  <si>
    <t>50 (11.82)</t>
  </si>
  <si>
    <t>43 (11)</t>
  </si>
  <si>
    <t>30 (8.11)</t>
  </si>
  <si>
    <t>18 (5.08)</t>
  </si>
  <si>
    <t>132 (20.15)</t>
  </si>
  <si>
    <t>111 (16.95)</t>
  </si>
  <si>
    <t>122 (18.63)</t>
  </si>
  <si>
    <t>88 (13.44)</t>
  </si>
  <si>
    <t>104 (15.88)</t>
  </si>
  <si>
    <t>72 (12)</t>
  </si>
  <si>
    <t>63 (11.17)</t>
  </si>
  <si>
    <t>35 (6.64)</t>
  </si>
  <si>
    <t>26 (5.32)</t>
  </si>
  <si>
    <t>141 (15.72)</t>
  </si>
  <si>
    <t>144 (16.05)</t>
  </si>
  <si>
    <t>113 (12.6)</t>
  </si>
  <si>
    <t>94 (10.48)</t>
  </si>
  <si>
    <t>97 (10.81)</t>
  </si>
  <si>
    <t>127 (14.16)</t>
  </si>
  <si>
    <t>71 (8.95)</t>
  </si>
  <si>
    <t>52 (7.28)</t>
  </si>
  <si>
    <t>36 (5.55)</t>
  </si>
  <si>
    <t>17 (2.9)</t>
  </si>
  <si>
    <t>148 (11.2)</t>
  </si>
  <si>
    <t>123 (9.31)</t>
  </si>
  <si>
    <t>113 (8.55)</t>
  </si>
  <si>
    <t>87 (6.59)</t>
  </si>
  <si>
    <t>76 (5.75)</t>
  </si>
  <si>
    <t>73 (5.53)</t>
  </si>
  <si>
    <t>29 (2.89)</t>
  </si>
  <si>
    <t>25 (3.03)</t>
  </si>
  <si>
    <t>10 (1.57)</t>
  </si>
  <si>
    <t>8 (1.58)</t>
  </si>
  <si>
    <t>540 (18.31)</t>
  </si>
  <si>
    <t>454 (15.4)</t>
  </si>
  <si>
    <t>431 (14.62)</t>
  </si>
  <si>
    <t>339 (11.5)</t>
  </si>
  <si>
    <t>363 (12.31)</t>
  </si>
  <si>
    <t>444 (15.06)</t>
  </si>
  <si>
    <t>243 (9.5)</t>
  </si>
  <si>
    <t>206 (8.94)</t>
  </si>
  <si>
    <t>129 (6.28)</t>
  </si>
  <si>
    <t>72 (3.89)</t>
  </si>
  <si>
    <t>50 (6.36)</t>
  </si>
  <si>
    <t>57 (7.25)</t>
  </si>
  <si>
    <t>44 (5.6)</t>
  </si>
  <si>
    <t>48 (6.11)</t>
  </si>
  <si>
    <t>82 (10.43)</t>
  </si>
  <si>
    <t>34 (5.34)</t>
  </si>
  <si>
    <t>20 (3.63)</t>
  </si>
  <si>
    <t>16 (3.38)</t>
  </si>
  <si>
    <t>11 (2.66)</t>
  </si>
  <si>
    <t>Version: 21Feb2019</t>
  </si>
  <si>
    <t>Table 14. Medications in patients with index fracture by time relative to index fracture, by age, by sex</t>
  </si>
  <si>
    <t>Age and Sex</t>
  </si>
  <si>
    <t>Treatments</t>
  </si>
  <si>
    <t>Treatment by years relative to index fracture</t>
  </si>
  <si>
    <r>
      <t>Within 1 year of the index fracture</t>
    </r>
    <r>
      <rPr>
        <b/>
        <sz val="11"/>
        <rFont val="Calibri"/>
        <family val="2"/>
      </rPr>
      <t>‡</t>
    </r>
  </si>
  <si>
    <r>
      <t>Within 1 year post index fracture</t>
    </r>
    <r>
      <rPr>
        <b/>
        <sz val="11"/>
        <rFont val="Calibri"/>
        <family val="2"/>
      </rPr>
      <t>¥</t>
    </r>
  </si>
  <si>
    <t>&gt;1 and ≤2 years post</t>
  </si>
  <si>
    <t>&gt;2 and ≤3 years post</t>
  </si>
  <si>
    <t>&gt;3 years post</t>
  </si>
  <si>
    <t>Any time post</t>
  </si>
  <si>
    <t>Opioids (MME equivalents)</t>
  </si>
  <si>
    <t>All</t>
  </si>
  <si>
    <t>N=97,362</t>
  </si>
  <si>
    <t>N=88,523</t>
  </si>
  <si>
    <t>N=80,009</t>
  </si>
  <si>
    <r>
      <t>High (</t>
    </r>
    <r>
      <rPr>
        <sz val="11"/>
        <rFont val="Calibri"/>
        <family val="2"/>
      </rPr>
      <t>≥50 MME per day)</t>
    </r>
  </si>
  <si>
    <t>15,367 (13.27)</t>
  </si>
  <si>
    <t>10,971 (9.48)</t>
  </si>
  <si>
    <t>6,293 (6.46)</t>
  </si>
  <si>
    <t>5,008 (5.66)</t>
  </si>
  <si>
    <t>3,685 (4.61)</t>
  </si>
  <si>
    <t>13,259 (11.45)</t>
  </si>
  <si>
    <r>
      <t>Low (</t>
    </r>
    <r>
      <rPr>
        <sz val="11"/>
        <rFont val="Calibri"/>
        <family val="2"/>
      </rPr>
      <t>˂50 MME per day)</t>
    </r>
  </si>
  <si>
    <t>47,005 (40.6)</t>
  </si>
  <si>
    <t>35,440 (30.61)</t>
  </si>
  <si>
    <t>23,357 (23.99)</t>
  </si>
  <si>
    <t>19,235 (21.73)</t>
  </si>
  <si>
    <t>15,808 (19.76)</t>
  </si>
  <si>
    <t>51,762 (44.71)</t>
  </si>
  <si>
    <t>Missing MEQ</t>
  </si>
  <si>
    <t>469 (0.41)</t>
  </si>
  <si>
    <t>1,450 (1.25)</t>
  </si>
  <si>
    <t>1,447 (1.49)</t>
  </si>
  <si>
    <t>1,374 (1.55)</t>
  </si>
  <si>
    <t>1,602 (2)</t>
  </si>
  <si>
    <t>3,567 (3.08)</t>
  </si>
  <si>
    <t>52,935 (45.72)</t>
  </si>
  <si>
    <t>67,915 (58.66)</t>
  </si>
  <si>
    <t>66,265 (68.06)</t>
  </si>
  <si>
    <t>62,906 (71.06)</t>
  </si>
  <si>
    <t>58,914 (73.63)</t>
  </si>
  <si>
    <t>47,188 (40.76)</t>
  </si>
  <si>
    <t>Osteoporosis treatments</t>
  </si>
  <si>
    <t>Women &lt;75 yrs</t>
  </si>
  <si>
    <t>N=22,544</t>
  </si>
  <si>
    <t>N=21,412</t>
  </si>
  <si>
    <t>N=20,816</t>
  </si>
  <si>
    <t>N=20,193</t>
  </si>
  <si>
    <t>7,050 (31.3%)</t>
  </si>
  <si>
    <t>8,683 (38.5%)</t>
  </si>
  <si>
    <t>8,105 (37.9%)</t>
  </si>
  <si>
    <t>7,821 (37.6%)</t>
  </si>
  <si>
    <t>5,676 (28.1%)</t>
  </si>
  <si>
    <t>11,072 (49.1%)</t>
  </si>
  <si>
    <t>280 (1.2%)</t>
  </si>
  <si>
    <t>1,073 (4.8%)</t>
  </si>
  <si>
    <t>1,485 (6.9%)</t>
  </si>
  <si>
    <t>1,803 (8.7%)</t>
  </si>
  <si>
    <t>1,489 (7.4%)</t>
  </si>
  <si>
    <t>2,640 (11.7%)</t>
  </si>
  <si>
    <t>Alendronate</t>
  </si>
  <si>
    <t>2,281 (10.1%)</t>
  </si>
  <si>
    <t>2,548 (11.3%)</t>
  </si>
  <si>
    <t>1,998 (9.3%)</t>
  </si>
  <si>
    <t>1,728 (8.3%)</t>
  </si>
  <si>
    <t>1,246 (6.2%)</t>
  </si>
  <si>
    <t>3,125 (13.9%)</t>
  </si>
  <si>
    <t>Etidronate</t>
  </si>
  <si>
    <t>350 (1.6%)</t>
  </si>
  <si>
    <t>250 (1.1%)</t>
  </si>
  <si>
    <t>184 (0.9%)</t>
  </si>
  <si>
    <t>131 (0.6%)</t>
  </si>
  <si>
    <t>93 (0.5%)</t>
  </si>
  <si>
    <t>274 (1.2%)</t>
  </si>
  <si>
    <t>Risedronate</t>
  </si>
  <si>
    <t>3,399 (15.1%)</t>
  </si>
  <si>
    <t>4,571 (20.3%)</t>
  </si>
  <si>
    <t>3,933 (18.4%)</t>
  </si>
  <si>
    <t>3,615 (17.4%)</t>
  </si>
  <si>
    <t>2,627 (13.0%)</t>
  </si>
  <si>
    <t>5,986 (26.6%)</t>
  </si>
  <si>
    <t>Zoledronic acid</t>
  </si>
  <si>
    <t>*21-25</t>
  </si>
  <si>
    <t>34 (0.2%)</t>
  </si>
  <si>
    <t>32 (0.1%)</t>
  </si>
  <si>
    <t>28 (0.1%)</t>
  </si>
  <si>
    <t>23 (0.1%)</t>
  </si>
  <si>
    <t>65 (0.3%)</t>
  </si>
  <si>
    <t>Bisphosphonates (alendronate + etibronate + risedronate + zoledronic acid)</t>
  </si>
  <si>
    <t>5,864 (26.0%)</t>
  </si>
  <si>
    <t>7,171 (31.8%)</t>
  </si>
  <si>
    <t>6,028 (28.2%)</t>
  </si>
  <si>
    <t>5,419 (26.0%)</t>
  </si>
  <si>
    <t>3,902 (19.3%)</t>
  </si>
  <si>
    <t>8,761 (38.9%)</t>
  </si>
  <si>
    <r>
      <t>Teriparatide</t>
    </r>
    <r>
      <rPr>
        <sz val="11"/>
        <rFont val="Calibri"/>
        <family val="2"/>
      </rPr>
      <t>†</t>
    </r>
  </si>
  <si>
    <t>*6-10</t>
  </si>
  <si>
    <t>7 (0.0%)</t>
  </si>
  <si>
    <t>*1-5</t>
  </si>
  <si>
    <t>9 (0.0%)</t>
  </si>
  <si>
    <t>189 (0.8%)</t>
  </si>
  <si>
    <t>169 (0.7%)</t>
  </si>
  <si>
    <t>128 (0.6%)</t>
  </si>
  <si>
    <t>103 (0.5%)</t>
  </si>
  <si>
    <t>70 (0.3%)</t>
  </si>
  <si>
    <t>188 (0.8%)</t>
  </si>
  <si>
    <t>1,263 (5.6%)</t>
  </si>
  <si>
    <t>1,123 (5.0%)</t>
  </si>
  <si>
    <t>1,194 (5.6%)</t>
  </si>
  <si>
    <t>1,152 (5.5%)</t>
  </si>
  <si>
    <t>930 (4.6%)</t>
  </si>
  <si>
    <t>2,132 (9.5%)</t>
  </si>
  <si>
    <r>
      <t xml:space="preserve">Women </t>
    </r>
    <r>
      <rPr>
        <sz val="11"/>
        <rFont val="Calibri"/>
        <family val="2"/>
      </rPr>
      <t>≥75 yrs</t>
    </r>
  </si>
  <si>
    <t>N=61,146</t>
  </si>
  <si>
    <t>N=50,832</t>
  </si>
  <si>
    <t>N=45,589</t>
  </si>
  <si>
    <t>N=40,374</t>
  </si>
  <si>
    <t>23,951 (39.2%)</t>
  </si>
  <si>
    <t>26,181 (42.8%)</t>
  </si>
  <si>
    <t>22,355 (44.0%)</t>
  </si>
  <si>
    <t>19,568 (42.9%)</t>
  </si>
  <si>
    <t>12,765 (31.6%)</t>
  </si>
  <si>
    <t>30,683 (50.2%)</t>
  </si>
  <si>
    <t>1,549 (2.5%)</t>
  </si>
  <si>
    <t>4,559 (7.5%)</t>
  </si>
  <si>
    <t>5,435 (10.7%)</t>
  </si>
  <si>
    <t>5,952 (13.1%)</t>
  </si>
  <si>
    <t>4,356 (10.8%)</t>
  </si>
  <si>
    <t>9,294 (15.2%)</t>
  </si>
  <si>
    <t>8,217 (13.4%)</t>
  </si>
  <si>
    <t>8,183 (13.4%)</t>
  </si>
  <si>
    <t>5,758 (11.3%)</t>
  </si>
  <si>
    <t>4,389 (9.6%)</t>
  </si>
  <si>
    <t>2,748 (6.8%)</t>
  </si>
  <si>
    <t>9,230 (15.1%)</t>
  </si>
  <si>
    <t>1,590 (2.6%)</t>
  </si>
  <si>
    <t>822 (1.3%)</t>
  </si>
  <si>
    <t>520 (1.0%)</t>
  </si>
  <si>
    <t>351 (0.8%)</t>
  </si>
  <si>
    <t>187 (0.5%)</t>
  </si>
  <si>
    <t>863 (1.4%)</t>
  </si>
  <si>
    <t>12,358 (20.2%)</t>
  </si>
  <si>
    <t>13,940 (22.8%)</t>
  </si>
  <si>
    <t>10,957 (21.6%)</t>
  </si>
  <si>
    <t>9,001 (19.7%)</t>
  </si>
  <si>
    <t>5,900 (14.6%)</t>
  </si>
  <si>
    <t>16,893 (27.6%)</t>
  </si>
  <si>
    <t>67 (0.1%)</t>
  </si>
  <si>
    <t>77 (0.1%)</t>
  </si>
  <si>
    <t>82 (0.2%)</t>
  </si>
  <si>
    <t>59 (0.1%)</t>
  </si>
  <si>
    <t>41 (0.1%)</t>
  </si>
  <si>
    <t>155 (0.3%)</t>
  </si>
  <si>
    <t>21,338 (34.9%)</t>
  </si>
  <si>
    <t>22,066 (36.1%)</t>
  </si>
  <si>
    <t>16,904 (33.3%)</t>
  </si>
  <si>
    <t>13,545 (29.7%)</t>
  </si>
  <si>
    <t>8,625 (21.4%)</t>
  </si>
  <si>
    <t>24,914 (40.7%)</t>
  </si>
  <si>
    <t>6 (0.0%)</t>
  </si>
  <si>
    <t>8 (0.0%)</t>
  </si>
  <si>
    <t>474 (0.8%)</t>
  </si>
  <si>
    <t>359 (0.6%)</t>
  </si>
  <si>
    <t>254 (0.5%)</t>
  </si>
  <si>
    <t>182 (0.4%)</t>
  </si>
  <si>
    <t>116 (0.3%)</t>
  </si>
  <si>
    <t>388 (0.6%)</t>
  </si>
  <si>
    <t>2,358 (3.9%)</t>
  </si>
  <si>
    <t>1,920 (3.1%)</t>
  </si>
  <si>
    <t>1,812 (3.6%)</t>
  </si>
  <si>
    <t>1,633 (3.6%)</t>
  </si>
  <si>
    <t>1,207 (3.0%)</t>
  </si>
  <si>
    <t>3,449 (5.6%)</t>
  </si>
  <si>
    <t>Men &lt;75 yrs</t>
  </si>
  <si>
    <t>N=9,595</t>
  </si>
  <si>
    <t>N=8,648</t>
  </si>
  <si>
    <t>N=8,167</t>
  </si>
  <si>
    <t>N=7,728</t>
  </si>
  <si>
    <t>729 (7.6%)</t>
  </si>
  <si>
    <t>1,189 (12.4%)</t>
  </si>
  <si>
    <t>1,065 (12.3%)</t>
  </si>
  <si>
    <t>993 (12.2%)</t>
  </si>
  <si>
    <t>678 (8.8%)</t>
  </si>
  <si>
    <t>1,588 (16.6%)</t>
  </si>
  <si>
    <t>11 (0.1%)</t>
  </si>
  <si>
    <t>25 (0.3%)</t>
  </si>
  <si>
    <t>39 (0.5%)</t>
  </si>
  <si>
    <t>36 (0.4%)</t>
  </si>
  <si>
    <t>28 (0.4%)</t>
  </si>
  <si>
    <t>69 (0.7%)</t>
  </si>
  <si>
    <t>295 (3.1%)</t>
  </si>
  <si>
    <t>419 (4.4%)</t>
  </si>
  <si>
    <t>334 (3.9%)</t>
  </si>
  <si>
    <t>288 (3.5%)</t>
  </si>
  <si>
    <t>209 (2.7%)</t>
  </si>
  <si>
    <t>562 (5.9%)</t>
  </si>
  <si>
    <t>41 (0.4%)</t>
  </si>
  <si>
    <t>33 (0.3%)</t>
  </si>
  <si>
    <t>18 (0.2%)</t>
  </si>
  <si>
    <t>13 (0.2%)</t>
  </si>
  <si>
    <t>7 (0.1%)</t>
  </si>
  <si>
    <t>39 (0.4%)</t>
  </si>
  <si>
    <t>400 (4.2%)</t>
  </si>
  <si>
    <t>757 (7.9%)</t>
  </si>
  <si>
    <t>702 (8.1%)</t>
  </si>
  <si>
    <t>671 (8.2%)</t>
  </si>
  <si>
    <t>464 (6.0%)</t>
  </si>
  <si>
    <t>1,066 (11.1%)</t>
  </si>
  <si>
    <t>717 (7.5%)</t>
  </si>
  <si>
    <t>1,169 (12.2%)</t>
  </si>
  <si>
    <t>1,034 (12.0%)</t>
  </si>
  <si>
    <t>962 (11.8%)</t>
  </si>
  <si>
    <t>660 (8.5%)</t>
  </si>
  <si>
    <t>1,554 (16.2%)</t>
  </si>
  <si>
    <r>
      <t xml:space="preserve">Men </t>
    </r>
    <r>
      <rPr>
        <sz val="11"/>
        <rFont val="Calibri"/>
        <family val="2"/>
      </rPr>
      <t>≥75 yrs</t>
    </r>
  </si>
  <si>
    <t>N=22,491</t>
  </si>
  <si>
    <t>N=16,470</t>
  </si>
  <si>
    <t>N=13,951</t>
  </si>
  <si>
    <t>N=11,714</t>
  </si>
  <si>
    <t>2,812 (12.5%)</t>
  </si>
  <si>
    <t>4,028 (17.9%)</t>
  </si>
  <si>
    <t>3,193 (19.4%)</t>
  </si>
  <si>
    <t>2,589 (18.6%)</t>
  </si>
  <si>
    <t>1,619 (13.8%)</t>
  </si>
  <si>
    <t>4,925 (21.9%)</t>
  </si>
  <si>
    <t>47 (0.2%)</t>
  </si>
  <si>
    <t>100 (0.4%)</t>
  </si>
  <si>
    <t>100 (0.6%)</t>
  </si>
  <si>
    <t>88 (0.6%)</t>
  </si>
  <si>
    <t>57 (0.5%)</t>
  </si>
  <si>
    <t>215 (1.0%)</t>
  </si>
  <si>
    <t>1,081 (4.8%)</t>
  </si>
  <si>
    <t>1,498 (6.7%)</t>
  </si>
  <si>
    <t>1,040 (6.3%)</t>
  </si>
  <si>
    <t>784 (5.6%)</t>
  </si>
  <si>
    <t>491 (4.2%)</t>
  </si>
  <si>
    <t>1,774 (7.9%)</t>
  </si>
  <si>
    <t>164 (0.7%)</t>
  </si>
  <si>
    <t>82 (0.4%)</t>
  </si>
  <si>
    <t>53 (0.3%)</t>
  </si>
  <si>
    <t>23 (0.2%)</t>
  </si>
  <si>
    <t>94 (0.4%)</t>
  </si>
  <si>
    <t>1,607 (7.1%)</t>
  </si>
  <si>
    <t>2,522 (11.2%)</t>
  </si>
  <si>
    <t>2,090 (12.7%)</t>
  </si>
  <si>
    <t>1,735 (12.4%)</t>
  </si>
  <si>
    <t>1,095 (9.3%)</t>
  </si>
  <si>
    <t>3,288 (14.6%)</t>
  </si>
  <si>
    <t>12 (0.1%)</t>
  </si>
  <si>
    <t>*16-20</t>
  </si>
  <si>
    <t>2,779 (12.4%)</t>
  </si>
  <si>
    <t>3,955 (17.6%)</t>
  </si>
  <si>
    <t>3,116 (18.9%)</t>
  </si>
  <si>
    <t>2,515 (18.0%)</t>
  </si>
  <si>
    <t>1,576 (13.5%)</t>
  </si>
  <si>
    <t>4,816 (21.4%)</t>
  </si>
  <si>
    <t>All cohort patients</t>
  </si>
  <si>
    <t>34,542 (29.8%)</t>
  </si>
  <si>
    <t>40,081 (34.6%)</t>
  </si>
  <si>
    <t>34,718 (35.7%)</t>
  </si>
  <si>
    <t>30,971 (35.0%)</t>
  </si>
  <si>
    <t>20,738 (25.9%)</t>
  </si>
  <si>
    <t>48,268 (41.7%)</t>
  </si>
  <si>
    <t>1,887 (1.6%)</t>
  </si>
  <si>
    <t>5,757 (5.0%)</t>
  </si>
  <si>
    <t>7,059 (7.3%)</t>
  </si>
  <si>
    <t>7,879 (8.9%)</t>
  </si>
  <si>
    <t>5,930 (7.4%)</t>
  </si>
  <si>
    <t>12,218 (10.6%)</t>
  </si>
  <si>
    <t>11,874 (10.3%)</t>
  </si>
  <si>
    <t>12,648 (10.9%)</t>
  </si>
  <si>
    <t>9,130 (9.4%)</t>
  </si>
  <si>
    <t>7,189 (8.1%)</t>
  </si>
  <si>
    <t>4,694 (5.9%)</t>
  </si>
  <si>
    <t>14,691 (12.7%)</t>
  </si>
  <si>
    <t>2,145 (1.9%)</t>
  </si>
  <si>
    <t>1,187 (1.0%)</t>
  </si>
  <si>
    <t>775 (0.8%)</t>
  </si>
  <si>
    <t>529 (0.6%)</t>
  </si>
  <si>
    <t>310 (0.4%)</t>
  </si>
  <si>
    <t>1,270 (1.1%)</t>
  </si>
  <si>
    <t>17,764 (15.3%)</t>
  </si>
  <si>
    <t>21,790 (18.8%)</t>
  </si>
  <si>
    <t>17,682 (18.2%)</t>
  </si>
  <si>
    <t>15,022 (17.0%)</t>
  </si>
  <si>
    <t>10,086 (12.6%)</t>
  </si>
  <si>
    <t>27,233 (23.5%)</t>
  </si>
  <si>
    <t>103 (0.1%)</t>
  </si>
  <si>
    <t>126 (0.1%)</t>
  </si>
  <si>
    <t>119 (0.1%)</t>
  </si>
  <si>
    <t>94 (0.1%)</t>
  </si>
  <si>
    <t>70 (0.1%)</t>
  </si>
  <si>
    <t>243 (0.2%)</t>
  </si>
  <si>
    <t>30,698 (26.5%)</t>
  </si>
  <si>
    <t>34,361 (29.7%)</t>
  </si>
  <si>
    <t>27,082 (27.8%)</t>
  </si>
  <si>
    <t>22,441 (25.4%)</t>
  </si>
  <si>
    <t>14,763 (18.5%)</t>
  </si>
  <si>
    <t>40,045 (34.6%)</t>
  </si>
  <si>
    <t>*10-14</t>
  </si>
  <si>
    <t>13 (0.0%)</t>
  </si>
  <si>
    <t>17 (0.0%)</t>
  </si>
  <si>
    <t>663 (0.6%)</t>
  </si>
  <si>
    <t>528 (0.5%)</t>
  </si>
  <si>
    <t>382 (0.4%)</t>
  </si>
  <si>
    <t>285 (0.3%)</t>
  </si>
  <si>
    <t>186 (0.2%)</t>
  </si>
  <si>
    <t>576 (0.5%)</t>
  </si>
  <si>
    <t>3,627 (3.1%)</t>
  </si>
  <si>
    <t>3,047 (2.6%)</t>
  </si>
  <si>
    <t>3,007 (3.1%)</t>
  </si>
  <si>
    <t>2,785 (3.1%)</t>
  </si>
  <si>
    <t>2,137 (2.7%)</t>
  </si>
  <si>
    <t>5,585 (4.8%)</t>
  </si>
  <si>
    <t>*Exact counts suppressed for privacy reasons</t>
  </si>
  <si>
    <r>
      <rPr>
        <sz val="10"/>
        <rFont val="Calibri"/>
        <family val="2"/>
      </rPr>
      <t>†</t>
    </r>
    <r>
      <rPr>
        <sz val="10"/>
        <rFont val="Calibri"/>
        <family val="2"/>
        <scheme val="minor"/>
      </rPr>
      <t>Teriparatide available from 2014</t>
    </r>
  </si>
  <si>
    <t>‡ Captures OP treatment use up to 7 days post index fracture hospital discharge date</t>
  </si>
  <si>
    <r>
      <rPr>
        <sz val="10"/>
        <rFont val="Calibri"/>
        <family val="2"/>
      </rPr>
      <t>¥</t>
    </r>
    <r>
      <rPr>
        <sz val="10"/>
        <rFont val="Calibri"/>
        <family val="2"/>
        <scheme val="minor"/>
      </rPr>
      <t xml:space="preserve"> Captures OP treatment from 8 days post index fracture hospital discharge date</t>
    </r>
  </si>
  <si>
    <t>Version: 04Mar2019</t>
  </si>
  <si>
    <t>Table 15. Subsequent fracture rate per 100 patient years by index fracture type and time from index fracture</t>
  </si>
  <si>
    <t>Time period</t>
  </si>
  <si>
    <t>Subsequent fracture rate per 100 patient years by index fracture type</t>
  </si>
  <si>
    <t>7.218 (7.055, 7.384)</t>
  </si>
  <si>
    <t>1.669 (1.591, 1.75)</t>
  </si>
  <si>
    <t>0.861 (0.805, 0.919)</t>
  </si>
  <si>
    <t>0.667 (0.618, 0.719)</t>
  </si>
  <si>
    <t>1.095 (1.032, 1.161)</t>
  </si>
  <si>
    <t>0.674 (0.625, 0.726)</t>
  </si>
  <si>
    <t>0.166 (0.142, 0.193)</t>
  </si>
  <si>
    <t>0.999 (0.939, 1.062)</t>
  </si>
  <si>
    <t>0.431 (0.392, 0.473)</t>
  </si>
  <si>
    <t>0.435 (0.396, 0.477)</t>
  </si>
  <si>
    <t>0.221 (0.193, 0.251)</t>
  </si>
  <si>
    <t>1-2 years post index fracture</t>
  </si>
  <si>
    <t>6.452 (6.29, 6.617)</t>
  </si>
  <si>
    <t>1.644 (1.563, 1.728)</t>
  </si>
  <si>
    <t>0.786 (0.73, 0.845)</t>
  </si>
  <si>
    <t>0.555 (0.508, 0.605)</t>
  </si>
  <si>
    <t>0.915 (0.854, 0.978)</t>
  </si>
  <si>
    <t>0.565 (0.518, 0.615)</t>
  </si>
  <si>
    <t>0.152 (0.128, 0.18)</t>
  </si>
  <si>
    <t>0.87 (0.811, 0.932)</t>
  </si>
  <si>
    <t>0.252 (0.221, 0.287)</t>
  </si>
  <si>
    <t>0.449 (0.407, 0.494)</t>
  </si>
  <si>
    <t>0.264 (0.232, 0.299)</t>
  </si>
  <si>
    <t>2-3 years post index fracture</t>
  </si>
  <si>
    <t>6.378 (6.197, 6.563)</t>
  </si>
  <si>
    <t>1.595 (1.506, 1.689)</t>
  </si>
  <si>
    <t>0.783 (0.721, 0.85)</t>
  </si>
  <si>
    <t>0.573 (0.52, 0.631)</t>
  </si>
  <si>
    <t>0.961 (0.892, 1.034)</t>
  </si>
  <si>
    <t>0.518 (0.467, 0.572)</t>
  </si>
  <si>
    <t>0.155 (0.127, 0.186)</t>
  </si>
  <si>
    <t>0.808 (0.744, 0.875)</t>
  </si>
  <si>
    <t>0.243 (0.208, 0.281)</t>
  </si>
  <si>
    <t>0.495 (0.445, 0.548)</t>
  </si>
  <si>
    <t>0.247 (0.212, 0.285)</t>
  </si>
  <si>
    <t>3-4 years post index fracture</t>
  </si>
  <si>
    <t>6.04 (5.82, 6.266)</t>
  </si>
  <si>
    <t>1.444 (1.338, 1.557)</t>
  </si>
  <si>
    <t>0.749 (0.672, 0.831)</t>
  </si>
  <si>
    <t>0.527 (0.464, 0.597)</t>
  </si>
  <si>
    <t>1.034 (0.944, 1.13)</t>
  </si>
  <si>
    <t>0.481 (0.42, 0.548)</t>
  </si>
  <si>
    <t>0.14 (0.109, 0.179)</t>
  </si>
  <si>
    <t>0.74 (0.664, 0.822)</t>
  </si>
  <si>
    <t>0.283 (0.237, 0.335)</t>
  </si>
  <si>
    <t>0.404 (0.349, 0.466)</t>
  </si>
  <si>
    <t>0.238 (0.196, 0.287)</t>
  </si>
  <si>
    <t>4-5 years post index fracture</t>
  </si>
  <si>
    <t>6.22 (5.921, 6.531)</t>
  </si>
  <si>
    <t>1.43 (1.288, 1.582)</t>
  </si>
  <si>
    <t>0.782 (0.678, 0.897)</t>
  </si>
  <si>
    <t>0.483 (0.402, 0.575)</t>
  </si>
  <si>
    <t>1.054 (0.933, 1.186)</t>
  </si>
  <si>
    <t>0.506 (0.423, 0.6)</t>
  </si>
  <si>
    <t>0.13 (0.09, 0.182)</t>
  </si>
  <si>
    <t>0.721 (0.621, 0.831)</t>
  </si>
  <si>
    <t>0.28 (0.219, 0.352)</t>
  </si>
  <si>
    <t>0.567 (0.48, 0.666)</t>
  </si>
  <si>
    <t>0.268 (0.209, 0.339)</t>
  </si>
  <si>
    <t>5+ years post index fracture</t>
  </si>
  <si>
    <t>6.128 (5.651, 6.634)</t>
  </si>
  <si>
    <t>1.276 (1.064, 1.518)</t>
  </si>
  <si>
    <t>0.844 (0.673, 1.045)</t>
  </si>
  <si>
    <t>0.382 (0.27, 0.524)</t>
  </si>
  <si>
    <t>1.075 (0.881, 1.299)</t>
  </si>
  <si>
    <t>0.352 (0.245, 0.489)</t>
  </si>
  <si>
    <t>0.191 (0.115, 0.298)</t>
  </si>
  <si>
    <t>0.773 (0.61, 0.967)</t>
  </si>
  <si>
    <t>0.372 (0.262, 0.512)</t>
  </si>
  <si>
    <t>0.613 (0.469, 0.787)</t>
  </si>
  <si>
    <t>0.251 (0.163, 0.371)</t>
  </si>
  <si>
    <t>Version: 20Nov2018</t>
  </si>
  <si>
    <r>
      <t xml:space="preserve">Table 16. Proportion of patient on OP treatment vs. not on OP treatment with subsequent fracture, </t>
    </r>
    <r>
      <rPr>
        <b/>
        <u/>
        <sz val="12"/>
        <rFont val="Calibri"/>
        <family val="2"/>
        <scheme val="minor"/>
      </rPr>
      <t>by index fracture type</t>
    </r>
    <r>
      <rPr>
        <b/>
        <sz val="12"/>
        <rFont val="Calibri"/>
        <family val="2"/>
        <scheme val="minor"/>
      </rPr>
      <t>, 2011-2017</t>
    </r>
  </si>
  <si>
    <t>OP treatment (dmab, bps, teriparatide, raloxifene, HRT)*</t>
  </si>
  <si>
    <t>Subsequent fracture year</t>
  </si>
  <si>
    <t>No OP treatment</t>
  </si>
  <si>
    <t>117 (57.9%)</t>
  </si>
  <si>
    <t>347 (61.2%)</t>
  </si>
  <si>
    <t>555 (58.2%)</t>
  </si>
  <si>
    <t>748 (58.0%)</t>
  </si>
  <si>
    <t>859 (59.5%)</t>
  </si>
  <si>
    <t>715 (57.2%)</t>
  </si>
  <si>
    <t>138 (53.5%)</t>
  </si>
  <si>
    <t>2,903 (57.8%)</t>
  </si>
  <si>
    <t>OP treatment</t>
  </si>
  <si>
    <t>85 (42.1%)</t>
  </si>
  <si>
    <t>220 (38.8%)</t>
  </si>
  <si>
    <t>398 (41.8%)</t>
  </si>
  <si>
    <t>541 (42.0%)</t>
  </si>
  <si>
    <t>585 (40.5%)</t>
  </si>
  <si>
    <t>535 (42.8%)</t>
  </si>
  <si>
    <t>120 (46.5%)</t>
  </si>
  <si>
    <t>2,122 (42.2%)</t>
  </si>
  <si>
    <t>88 (69.3%)</t>
  </si>
  <si>
    <t>204 (69.4%)</t>
  </si>
  <si>
    <t>301 (64.2%)</t>
  </si>
  <si>
    <t>443 (66.5%)</t>
  </si>
  <si>
    <t>451 (63.3%)</t>
  </si>
  <si>
    <t>379 (62.5%)</t>
  </si>
  <si>
    <t>90 (59.6%)</t>
  </si>
  <si>
    <t>1,596 (63.7%)</t>
  </si>
  <si>
    <t>39 (30.7%)</t>
  </si>
  <si>
    <t>90 (30.6%)</t>
  </si>
  <si>
    <t>168 (35.8%)</t>
  </si>
  <si>
    <t>223 (33.5%)</t>
  </si>
  <si>
    <t>262 (36.7%)</t>
  </si>
  <si>
    <t>227 (37.5%)</t>
  </si>
  <si>
    <t>61 (40.4%)</t>
  </si>
  <si>
    <t>911 (36.3%)</t>
  </si>
  <si>
    <t>26 (35.6%)</t>
  </si>
  <si>
    <t>112 (49.1%)</t>
  </si>
  <si>
    <t>176 (49.3%)</t>
  </si>
  <si>
    <t>233 (45.2%)</t>
  </si>
  <si>
    <t>219 (43.8%)</t>
  </si>
  <si>
    <t>207 (48.5%)</t>
  </si>
  <si>
    <t>38 (44.2%)</t>
  </si>
  <si>
    <t>808 (45.5%)</t>
  </si>
  <si>
    <t>47 (64.4%)</t>
  </si>
  <si>
    <t>116 (50.9%)</t>
  </si>
  <si>
    <t>181 (50.7%)</t>
  </si>
  <si>
    <t>282 (54.8%)</t>
  </si>
  <si>
    <t>281 (56.2%)</t>
  </si>
  <si>
    <t>220 (51.5%)</t>
  </si>
  <si>
    <t>48 (55.8%)</t>
  </si>
  <si>
    <t>967 (54.5%)</t>
  </si>
  <si>
    <t>97 (56.7%)</t>
  </si>
  <si>
    <t>212 (57.0%)</t>
  </si>
  <si>
    <t>331 (54.9%)</t>
  </si>
  <si>
    <t>482 (60.3%)</t>
  </si>
  <si>
    <t>513 (58.4%)</t>
  </si>
  <si>
    <t>474 (59.4%)</t>
  </si>
  <si>
    <t>103 (62.0%)</t>
  </si>
  <si>
    <t>1,805 (57.1%)</t>
  </si>
  <si>
    <t>74 (43.3%)</t>
  </si>
  <si>
    <t>160 (43.0%)</t>
  </si>
  <si>
    <t>272 (45.1%)</t>
  </si>
  <si>
    <t>318 (39.8%)</t>
  </si>
  <si>
    <t>365 (41.6%)</t>
  </si>
  <si>
    <t>324 (40.6%)</t>
  </si>
  <si>
    <t>63 (38.0%)</t>
  </si>
  <si>
    <t>1,355 (42.9%)</t>
  </si>
  <si>
    <t>45 (54.2%)</t>
  </si>
  <si>
    <t>99 (45.8%)</t>
  </si>
  <si>
    <t>177 (51.3%)</t>
  </si>
  <si>
    <t>249 (52.4%)</t>
  </si>
  <si>
    <t>277 (51.7%)</t>
  </si>
  <si>
    <t>228 (53.6%)</t>
  </si>
  <si>
    <t>44 (55.7%)</t>
  </si>
  <si>
    <t>900 (50.7%)</t>
  </si>
  <si>
    <t>38 (45.8%)</t>
  </si>
  <si>
    <t>117 (54.2%)</t>
  </si>
  <si>
    <t>168 (48.7%)</t>
  </si>
  <si>
    <t>226 (47.6%)</t>
  </si>
  <si>
    <t>259 (48.3%)</t>
  </si>
  <si>
    <t>197 (46.4%)</t>
  </si>
  <si>
    <t>35 (44.3%)</t>
  </si>
  <si>
    <t>875 (49.3%)</t>
  </si>
  <si>
    <t>14 (51.9%)</t>
  </si>
  <si>
    <t>29 (45.3%)</t>
  </si>
  <si>
    <t>46 (50.5%)</t>
  </si>
  <si>
    <t>54 (48.2%)</t>
  </si>
  <si>
    <t>84 (57.1%)</t>
  </si>
  <si>
    <t>58 (51.8%)</t>
  </si>
  <si>
    <t>13 (59.1%)</t>
  </si>
  <si>
    <t>241 (50.1%)</t>
  </si>
  <si>
    <t>13 (48.1%)</t>
  </si>
  <si>
    <t>35 (54.7%)</t>
  </si>
  <si>
    <t>45 (49.5%)</t>
  </si>
  <si>
    <t>63 (42.9%)</t>
  </si>
  <si>
    <t>9 (40.9%)</t>
  </si>
  <si>
    <t>240 (49.9%)</t>
  </si>
  <si>
    <t>66 (60.6%)</t>
  </si>
  <si>
    <t>231 (62.3%)</t>
  </si>
  <si>
    <t>290 (55.7%)</t>
  </si>
  <si>
    <t>466 (66.4%)</t>
  </si>
  <si>
    <t>433 (59.2%)</t>
  </si>
  <si>
    <t>440 (65.6%)</t>
  </si>
  <si>
    <t>100 (64.9%)</t>
  </si>
  <si>
    <t>1,708 (62.8%)</t>
  </si>
  <si>
    <t>43 (39.4%)</t>
  </si>
  <si>
    <t>140 (37.7%)</t>
  </si>
  <si>
    <t>231 (44.3%)</t>
  </si>
  <si>
    <t>236 (33.6%)</t>
  </si>
  <si>
    <t>298 (40.8%)</t>
  </si>
  <si>
    <t>231 (34.4%)</t>
  </si>
  <si>
    <t>54 (35.1%)</t>
  </si>
  <si>
    <t>1,010 (37.2%)</t>
  </si>
  <si>
    <t>45 (72.6%)</t>
  </si>
  <si>
    <t>115 (71.0%)</t>
  </si>
  <si>
    <t>119 (60.7%)</t>
  </si>
  <si>
    <t>153 (65.9%)</t>
  </si>
  <si>
    <t>135 (57.2%)</t>
  </si>
  <si>
    <t>135 (61.1%)</t>
  </si>
  <si>
    <t>38 (70.4%)</t>
  </si>
  <si>
    <t>623 (64.0%)</t>
  </si>
  <si>
    <t>17 (27.4%)</t>
  </si>
  <si>
    <t>47 (29.0%)</t>
  </si>
  <si>
    <t>77 (39.3%)</t>
  </si>
  <si>
    <t>79 (34.1%)</t>
  </si>
  <si>
    <t>101 (42.8%)</t>
  </si>
  <si>
    <t>86 (38.9%)</t>
  </si>
  <si>
    <t>16 (29.6%)</t>
  </si>
  <si>
    <t>351 (36.0%)</t>
  </si>
  <si>
    <t>36 (59.0%)</t>
  </si>
  <si>
    <t>85 (61.6%)</t>
  </si>
  <si>
    <t>158 (62.9%)</t>
  </si>
  <si>
    <t>211 (65.7%)</t>
  </si>
  <si>
    <t>271 (60.9%)</t>
  </si>
  <si>
    <t>246 (62.8%)</t>
  </si>
  <si>
    <t>72 (68.6%)</t>
  </si>
  <si>
    <t>907 (62.0%)</t>
  </si>
  <si>
    <t>25 (41.0%)</t>
  </si>
  <si>
    <t>53 (38.4%)</t>
  </si>
  <si>
    <t>93 (37.1%)</t>
  </si>
  <si>
    <t>110 (34.3%)</t>
  </si>
  <si>
    <t>174 (39.1%)</t>
  </si>
  <si>
    <t>146 (37.2%)</t>
  </si>
  <si>
    <t>33 (31.4%)</t>
  </si>
  <si>
    <t>555 (38.0%)</t>
  </si>
  <si>
    <t>11 (55.0%)</t>
  </si>
  <si>
    <t>40 (41.7%)</t>
  </si>
  <si>
    <t>77 (49.0%)</t>
  </si>
  <si>
    <t>93 (53.8%)</t>
  </si>
  <si>
    <t>116 (52.0%)</t>
  </si>
  <si>
    <t>106 (51.7%)</t>
  </si>
  <si>
    <t>24 (51.1%)</t>
  </si>
  <si>
    <t>378 (50.3%)</t>
  </si>
  <si>
    <t>9 (45.0%)</t>
  </si>
  <si>
    <t>56 (58.3%)</t>
  </si>
  <si>
    <t>80 (51.0%)</t>
  </si>
  <si>
    <t>80 (46.2%)</t>
  </si>
  <si>
    <t>107 (48.0%)</t>
  </si>
  <si>
    <t>99 (48.3%)</t>
  </si>
  <si>
    <t>23 (48.9%)</t>
  </si>
  <si>
    <t>374 (49.7%)</t>
  </si>
  <si>
    <t>505 (57.5%)</t>
  </si>
  <si>
    <t>1,390 (59.2%)</t>
  </si>
  <si>
    <t>2,119 (57.3%)</t>
  </si>
  <si>
    <t>2,974 (59.8%)</t>
  </si>
  <si>
    <t>3,161 (57.5%)</t>
  </si>
  <si>
    <t>2,816 (58.7%)</t>
  </si>
  <si>
    <t>643 (58.8%)</t>
  </si>
  <si>
    <t>11,937 (57.9%)</t>
  </si>
  <si>
    <t>373 (42.5%)</t>
  </si>
  <si>
    <t>956 (40.8%)</t>
  </si>
  <si>
    <t>1,579 (42.7%)</t>
  </si>
  <si>
    <t>1,997 (40.2%)</t>
  </si>
  <si>
    <t>2,337 (42.5%)</t>
  </si>
  <si>
    <t>1,980 (41.3%)</t>
  </si>
  <si>
    <t>451 (41.2%)</t>
  </si>
  <si>
    <t>8,692 (42.1%)</t>
  </si>
  <si>
    <t>Note: Each year is not unique by patients; patients can fracture twice at different timepoints within the same year, hence be counted twice</t>
  </si>
  <si>
    <t>*OP treatment lookback period was 1 year prior to subsequent fracture</t>
  </si>
  <si>
    <t>Version: 06Mar2019</t>
  </si>
  <si>
    <t>Subsequent fracture type</t>
  </si>
  <si>
    <t>139 (56.7%)</t>
  </si>
  <si>
    <t>423 (60.4%)</t>
  </si>
  <si>
    <t>663 (59.5%)</t>
  </si>
  <si>
    <t>929 (64.7%)</t>
  </si>
  <si>
    <t>994 (61.4%)</t>
  </si>
  <si>
    <t>869 (62.6%)</t>
  </si>
  <si>
    <t>176 (65.4%)</t>
  </si>
  <si>
    <t>106 (43.3%)</t>
  </si>
  <si>
    <t>277 (39.6%)</t>
  </si>
  <si>
    <t>451 (40.5%)</t>
  </si>
  <si>
    <t>507 (35.3%)</t>
  </si>
  <si>
    <t>625 (38.6%)</t>
  </si>
  <si>
    <t>520 (37.4%)</t>
  </si>
  <si>
    <t>93 (34.6%)</t>
  </si>
  <si>
    <t>54 (62.1%)</t>
  </si>
  <si>
    <t>145 (59.9%)</t>
  </si>
  <si>
    <t>240 (58.8%)</t>
  </si>
  <si>
    <t>338 (63.4%)</t>
  </si>
  <si>
    <t>347 (62.5%)</t>
  </si>
  <si>
    <t>321 (63.8%)</t>
  </si>
  <si>
    <t>77 (60.2%)</t>
  </si>
  <si>
    <t>33 (37.9%)</t>
  </si>
  <si>
    <t>97 (40.1%)</t>
  </si>
  <si>
    <t>168 (41.2%)</t>
  </si>
  <si>
    <t>195 (36.6%)</t>
  </si>
  <si>
    <t>208 (37.5%)</t>
  </si>
  <si>
    <t>182 (36.2%)</t>
  </si>
  <si>
    <t>51 (39.8%)</t>
  </si>
  <si>
    <t>29 (46.8%)</t>
  </si>
  <si>
    <t>131 (60.1%)</t>
  </si>
  <si>
    <t>167 (54.6%)</t>
  </si>
  <si>
    <t>233 (51.5%)</t>
  </si>
  <si>
    <t>294 (53.4%)</t>
  </si>
  <si>
    <t>272 (53.1%)</t>
  </si>
  <si>
    <t>63 (57.8%)</t>
  </si>
  <si>
    <t>33 (53.2%)</t>
  </si>
  <si>
    <t>87 (39.9%)</t>
  </si>
  <si>
    <t>139 (45.4%)</t>
  </si>
  <si>
    <t>219 (48.5%)</t>
  </si>
  <si>
    <t>257 (46.6%)</t>
  </si>
  <si>
    <t>240 (46.9%)</t>
  </si>
  <si>
    <t>46 (42.2%)</t>
  </si>
  <si>
    <t>64 (62.7%)</t>
  </si>
  <si>
    <t>156 (59.1%)</t>
  </si>
  <si>
    <t>232 (57.1%)</t>
  </si>
  <si>
    <t>331 (59.9%)</t>
  </si>
  <si>
    <t>323 (54.5%)</t>
  </si>
  <si>
    <t>298 (56.9%)</t>
  </si>
  <si>
    <t>72 (57.1%)</t>
  </si>
  <si>
    <t>38 (37.3%)</t>
  </si>
  <si>
    <t>108 (40.9%)</t>
  </si>
  <si>
    <t>174 (42.9%)</t>
  </si>
  <si>
    <t>222 (40.1%)</t>
  </si>
  <si>
    <t>270 (45.5%)</t>
  </si>
  <si>
    <t>226 (43.1%)</t>
  </si>
  <si>
    <t>54 (42.9%)</t>
  </si>
  <si>
    <t>49 (51.0%)</t>
  </si>
  <si>
    <t>128 (53.1%)</t>
  </si>
  <si>
    <t>191 (49.7%)</t>
  </si>
  <si>
    <t>264 (49.4%)</t>
  </si>
  <si>
    <t>301 (50.8%)</t>
  </si>
  <si>
    <t>248 (50.0%)</t>
  </si>
  <si>
    <t>69 (58.5%)</t>
  </si>
  <si>
    <t>47 (49.0%)</t>
  </si>
  <si>
    <t>113 (46.9%)</t>
  </si>
  <si>
    <t>193 (50.3%)</t>
  </si>
  <si>
    <t>270 (50.6%)</t>
  </si>
  <si>
    <t>292 (49.2%)</t>
  </si>
  <si>
    <t>49 (41.5%)</t>
  </si>
  <si>
    <t>20 (51.3%)</t>
  </si>
  <si>
    <t>58 (57.4%)</t>
  </si>
  <si>
    <t>74 (54.8%)</t>
  </si>
  <si>
    <t>111 (60.0%)</t>
  </si>
  <si>
    <t>141 (58.3%)</t>
  </si>
  <si>
    <t>117 (59.4%)</t>
  </si>
  <si>
    <t>25 (54.3%)</t>
  </si>
  <si>
    <t>19 (48.7%)</t>
  </si>
  <si>
    <t>43 (42.6%)</t>
  </si>
  <si>
    <t>61 (45.2%)</t>
  </si>
  <si>
    <t>74 (40.0%)</t>
  </si>
  <si>
    <t>101 (41.7%)</t>
  </si>
  <si>
    <t>80 (40.6%)</t>
  </si>
  <si>
    <t>21 (45.7%)</t>
  </si>
  <si>
    <t>50 (61.7%)</t>
  </si>
  <si>
    <t>144 (54.8%)</t>
  </si>
  <si>
    <t>258 (55.0%)</t>
  </si>
  <si>
    <t>353 (56.5%)</t>
  </si>
  <si>
    <t>383 (54.6%)</t>
  </si>
  <si>
    <t>395 (60.3%)</t>
  </si>
  <si>
    <t>79 (53.7%)</t>
  </si>
  <si>
    <t>31 (38.3%)</t>
  </si>
  <si>
    <t>119 (45.2%)</t>
  </si>
  <si>
    <t>211 (45.0%)</t>
  </si>
  <si>
    <t>272 (43.5%)</t>
  </si>
  <si>
    <t>318 (45.4%)</t>
  </si>
  <si>
    <t>260 (39.7%)</t>
  </si>
  <si>
    <t>68 (46.3%)</t>
  </si>
  <si>
    <t>38 (64.4%)</t>
  </si>
  <si>
    <t>72 (63.2%)</t>
  </si>
  <si>
    <t>86 (57.0%)</t>
  </si>
  <si>
    <t>102 (57.3%)</t>
  </si>
  <si>
    <t>125 (61.6%)</t>
  </si>
  <si>
    <t>88 (56.8%)</t>
  </si>
  <si>
    <t>12 (42.9%)</t>
  </si>
  <si>
    <t>21 (35.6%)</t>
  </si>
  <si>
    <t>42 (36.8%)</t>
  </si>
  <si>
    <t>65 (43.0%)</t>
  </si>
  <si>
    <t>76 (42.7%)</t>
  </si>
  <si>
    <t>78 (38.4%)</t>
  </si>
  <si>
    <t>67 (43.2%)</t>
  </si>
  <si>
    <t>16 (57.1%)</t>
  </si>
  <si>
    <t>23 (65.7%)</t>
  </si>
  <si>
    <t>85 (56.3%)</t>
  </si>
  <si>
    <t>140 (60.9%)</t>
  </si>
  <si>
    <t>200 (58.5%)</t>
  </si>
  <si>
    <t>216 (56.8%)</t>
  </si>
  <si>
    <t>191 (58.2%)</t>
  </si>
  <si>
    <t>47 (59.5%)</t>
  </si>
  <si>
    <t>12 (34.3%)</t>
  </si>
  <si>
    <t>66 (43.7%)</t>
  </si>
  <si>
    <t>90 (39.1%)</t>
  </si>
  <si>
    <t>142 (41.5%)</t>
  </si>
  <si>
    <t>164 (43.2%)</t>
  </si>
  <si>
    <t>137 (41.8%)</t>
  </si>
  <si>
    <t>32 (40.5%)</t>
  </si>
  <si>
    <t>79 (61.2%)</t>
  </si>
  <si>
    <t>132 (61.7%)</t>
  </si>
  <si>
    <t>179 (52.6%)</t>
  </si>
  <si>
    <t>271 (60.6%)</t>
  </si>
  <si>
    <t>234 (56.3%)</t>
  </si>
  <si>
    <t>189 (54.3%)</t>
  </si>
  <si>
    <t>40 (55.6%)</t>
  </si>
  <si>
    <t>50 (38.8%)</t>
  </si>
  <si>
    <t>82 (38.3%)</t>
  </si>
  <si>
    <t>161 (47.4%)</t>
  </si>
  <si>
    <t>176 (39.4%)</t>
  </si>
  <si>
    <t>182 (43.8%)</t>
  </si>
  <si>
    <t>159 (45.7%)</t>
  </si>
  <si>
    <t>32 (44.4%)</t>
  </si>
  <si>
    <t>Version: 27Nov2018</t>
  </si>
  <si>
    <t>Table 17. Mean total healthcare costs in the first year after index date in the matched fracture and non-fracture cohorts in Ontario, 2011 to 2015</t>
  </si>
  <si>
    <t>Resource Utilization</t>
  </si>
  <si>
    <t>Matched fracture patients (from incident fragility fracture cohort)*</t>
  </si>
  <si>
    <t>Matched controls (non-fracture patients)*</t>
  </si>
  <si>
    <r>
      <t xml:space="preserve">Mean </t>
    </r>
    <r>
      <rPr>
        <b/>
        <sz val="11"/>
        <color theme="1"/>
        <rFont val="Calibri"/>
        <family val="2"/>
      </rPr>
      <t>± SD</t>
    </r>
  </si>
  <si>
    <t>13,870.11 ± 23,573.32</t>
  </si>
  <si>
    <t>2,427.74 ± 10,552.27</t>
  </si>
  <si>
    <t>Inpatient rehabiliation</t>
  </si>
  <si>
    <t>3,205.85 ± 8,433.76</t>
  </si>
  <si>
    <t>192.45 ± 2,245.29</t>
  </si>
  <si>
    <t>1,979.01 ± 3,400.74</t>
  </si>
  <si>
    <t>1,570.73 ± 2,973.29</t>
  </si>
  <si>
    <t>11,590.52 ± 22,479.03</t>
  </si>
  <si>
    <t>4,727.87 ± 14,124.69</t>
  </si>
  <si>
    <t>6,716.31 ± 5,209.56</t>
  </si>
  <si>
    <t>2,101.55 ± 3,149.01</t>
  </si>
  <si>
    <t>37,361.79 ± 42,161.47</t>
  </si>
  <si>
    <t>11,020.34 ± 21,435.98</t>
  </si>
  <si>
    <t>*Costs have been standardized to 2017 dollars</t>
  </si>
  <si>
    <t>† Cohort was matched on sex, age category, geography (urban/rural), comorbidities (asthma, COPD, RA, psoriasis, SPA, cancer, CKD, diabetes, MI, stroke, dementia, osteoarthritis) and month and year of index date (random index date was assigned to controls prior to matching)</t>
  </si>
  <si>
    <t>Table 18. Mortality in fracture cohort and non-fracture cohort</t>
  </si>
  <si>
    <t>Mortality</t>
  </si>
  <si>
    <t>Index fracture patients</t>
  </si>
  <si>
    <t>Matched non-fracture cohort†</t>
  </si>
  <si>
    <t>N=74,557</t>
  </si>
  <si>
    <t>N=27,216</t>
  </si>
  <si>
    <t>In-hospital*, n (%)</t>
  </si>
  <si>
    <t>1,706 (2.3%)</t>
  </si>
  <si>
    <t>1,184 (4.4%)</t>
  </si>
  <si>
    <t>Within 30 days, n (%)</t>
  </si>
  <si>
    <t>2,659 (3.6%)</t>
  </si>
  <si>
    <t>1,714 (6.3%)</t>
  </si>
  <si>
    <t>317 (0.4%)</t>
  </si>
  <si>
    <t>125 (0.5%)</t>
  </si>
  <si>
    <t>Within 1 year, n (%)</t>
  </si>
  <si>
    <t>9,306 (12.5%)</t>
  </si>
  <si>
    <t>5,311 (19.5%)</t>
  </si>
  <si>
    <t>3,772 (5.1%)</t>
  </si>
  <si>
    <t>1,646 (6.0%)</t>
  </si>
  <si>
    <t>Within 2 years, n (%)</t>
  </si>
  <si>
    <t>14,171 (19.0%)</t>
  </si>
  <si>
    <t>7,683 (28.2%)</t>
  </si>
  <si>
    <t>7,396 (9.9%)</t>
  </si>
  <si>
    <t>3,280 (12.1%)</t>
  </si>
  <si>
    <t>Within 3 years, n (%)</t>
  </si>
  <si>
    <t>19,084 (25.6%)</t>
  </si>
  <si>
    <t>9,868 (36.3%)</t>
  </si>
  <si>
    <t>11,010 (14.8%)</t>
  </si>
  <si>
    <t>4,839 (17.8%)</t>
  </si>
  <si>
    <t>*during index admission</t>
  </si>
  <si>
    <t>95% CI</t>
  </si>
  <si>
    <t>Number of deaths</t>
  </si>
  <si>
    <t>% deaths (95% CI)*</t>
  </si>
  <si>
    <t>% deaths (95% CI)</t>
  </si>
  <si>
    <t>Within 1 year</t>
  </si>
  <si>
    <t>12.482 (12.229, 12.738)</t>
  </si>
  <si>
    <t>19.514 (18.993, 20.046)</t>
  </si>
  <si>
    <t>5.059 (4.899, 5.223)</t>
  </si>
  <si>
    <t>6.048 (5.759, 6.347)</t>
  </si>
  <si>
    <t xml:space="preserve">   66-70 years</t>
  </si>
  <si>
    <t>3.49 (3.16, 3.844)</t>
  </si>
  <si>
    <t>6.906 (6.192, 7.681)</t>
  </si>
  <si>
    <t>0.979 (0.808, 1.175)</t>
  </si>
  <si>
    <t>1.422 (1.108, 1.796)</t>
  </si>
  <si>
    <t xml:space="preserve">   71-75 years</t>
  </si>
  <si>
    <t>5.194 (4.783, 5.631)</t>
  </si>
  <si>
    <t>10.717 (9.799, 11.697)</t>
  </si>
  <si>
    <t>1.661 (1.432, 1.916)</t>
  </si>
  <si>
    <t>2.866 (2.402, 3.395)</t>
  </si>
  <si>
    <t xml:space="preserve">   76-80 years</t>
  </si>
  <si>
    <t>7.81 (7.335, 8.307)</t>
  </si>
  <si>
    <t>16.509 (15.408, 17.667)</t>
  </si>
  <si>
    <t>2.939 (2.651, 3.251)</t>
  </si>
  <si>
    <t>4.231 (3.683, 4.837)</t>
  </si>
  <si>
    <t xml:space="preserve">   81-85 years</t>
  </si>
  <si>
    <t>11.61 (11.07, 12.168)</t>
  </si>
  <si>
    <t>21.873 (20.666, 23.133)</t>
  </si>
  <si>
    <t>4.82 (4.475, 5.185)</t>
  </si>
  <si>
    <t>7.297 (6.607, 8.04)</t>
  </si>
  <si>
    <t xml:space="preserve">   86+ years</t>
  </si>
  <si>
    <t>23.554 (22.939, 24.181)</t>
  </si>
  <si>
    <t>34.637 (33.267, 36.048)</t>
  </si>
  <si>
    <t>10.028 (9.628, 10.44)</t>
  </si>
  <si>
    <t>11.776 (10.983, 12.611)</t>
  </si>
  <si>
    <t xml:space="preserve">   Hip index fracture (all ages)</t>
  </si>
  <si>
    <t>21.457 (20.807, 22.122)</t>
  </si>
  <si>
    <t>32.312 (31.057, 33.604)</t>
  </si>
  <si>
    <t xml:space="preserve">   Non-hip index fracture (all ages)</t>
  </si>
  <si>
    <t>9.362 (9.109, 9.621)</t>
  </si>
  <si>
    <t>14.434 (13.905, 14.977)</t>
  </si>
  <si>
    <t>Within 2 years</t>
  </si>
  <si>
    <t>19.007 (18.695, 19.322)</t>
  </si>
  <si>
    <t>28.23 (27.602, 28.868)</t>
  </si>
  <si>
    <t>9.92 (9.695, 10.149)</t>
  </si>
  <si>
    <t>12.052 (11.643, 12.471)</t>
  </si>
  <si>
    <t>5.345 (4.935, 5.78)</t>
  </si>
  <si>
    <t>10.949 (10.044, 11.913)</t>
  </si>
  <si>
    <t>2.051 (1.8, 2.327)</t>
  </si>
  <si>
    <t>3.067 (2.598, 3.597)</t>
  </si>
  <si>
    <t>8.268 (7.747, 8.815)</t>
  </si>
  <si>
    <t>16.193 (15.059, 17.388)</t>
  </si>
  <si>
    <t>3.321 (2.994, 3.675)</t>
  </si>
  <si>
    <t>5.647 (4.986, 6.371)</t>
  </si>
  <si>
    <t>12.448 (11.846, 13.072)</t>
  </si>
  <si>
    <t>23.863 (22.536, 25.248)</t>
  </si>
  <si>
    <t>5.933 (5.52, 6.369)</t>
  </si>
  <si>
    <t>9.055 (8.245, 9.923)</t>
  </si>
  <si>
    <t>18.499 (17.817, 19.201)</t>
  </si>
  <si>
    <t>32.132 (30.665, 33.651)</t>
  </si>
  <si>
    <t>9.867 (9.37, 10.383)</t>
  </si>
  <si>
    <t>14.523 (13.542, 15.556)</t>
  </si>
  <si>
    <t>34.856 (34.107, 35.618)</t>
  </si>
  <si>
    <t>48.584 (46.959, 50.25)</t>
  </si>
  <si>
    <t>19.209 (18.654, 19.776)</t>
  </si>
  <si>
    <t>22.904 (21.793, 24.057)</t>
  </si>
  <si>
    <t>30.08 (29.309, 30.865)</t>
  </si>
  <si>
    <t>42.953 (41.505, 44.439)</t>
  </si>
  <si>
    <t>15.159 (14.836, 15.487)</t>
  </si>
  <si>
    <t>22.385 (21.725, 23.059)</t>
  </si>
  <si>
    <t>Within 3 years</t>
  </si>
  <si>
    <t>25.597 (25.235, 25.962)</t>
  </si>
  <si>
    <t>36.258 (35.546, 36.981)</t>
  </si>
  <si>
    <t>14.767 (14.493, 15.046)</t>
  </si>
  <si>
    <t>17.78 (17.283, 18.288)</t>
  </si>
  <si>
    <t>7.252 (6.773, 7.755)</t>
  </si>
  <si>
    <t>14.544 (13.498, 15.649)</t>
  </si>
  <si>
    <t>3.319 (2.998, 3.666)</t>
  </si>
  <si>
    <t>5.241 (4.621, 5.921)</t>
  </si>
  <si>
    <t>11.395 (10.781, 12.034)</t>
  </si>
  <si>
    <t>21.155 (19.857, 22.516)</t>
  </si>
  <si>
    <t>5.088 (4.681, 5.521)</t>
  </si>
  <si>
    <t>8.599 (7.779, 9.482)</t>
  </si>
  <si>
    <t>17.652 (16.934, 18.392)</t>
  </si>
  <si>
    <t>31.732 (30.198, 33.323)</t>
  </si>
  <si>
    <t>9.415 (8.893, 9.96)</t>
  </si>
  <si>
    <t>13.701 (12.7, 14.76)</t>
  </si>
  <si>
    <t>25.783 (24.976, 26.609)</t>
  </si>
  <si>
    <t>42.748 (41.053, 44.494)</t>
  </si>
  <si>
    <t>15.295 (14.675, 15.934)</t>
  </si>
  <si>
    <t>21.945 (20.735, 23.206)</t>
  </si>
  <si>
    <t>45.753 (44.894, 46.624)</t>
  </si>
  <si>
    <t>59.842 (58.037, 61.688)</t>
  </si>
  <si>
    <t>27.691 (27.024, 28.371)</t>
  </si>
  <si>
    <t>32.437 (31.112, 33.804)</t>
  </si>
  <si>
    <t>38.978 (38.1, 39.87)</t>
  </si>
  <si>
    <t>52.935 (51.326, 54.582)</t>
  </si>
  <si>
    <t>20.946 (20.566, 21.331)</t>
  </si>
  <si>
    <t>29.638 (28.878, 30.412)</t>
  </si>
  <si>
    <t>.</t>
  </si>
  <si>
    <t>Multiple Fractures - ICD codes</t>
  </si>
  <si>
    <t>N (%)**</t>
  </si>
  <si>
    <t>Distirbution of categories for patients with multiple index fracture types</t>
  </si>
  <si>
    <t>S42.7 - Multiple fractures of clavicle, scapula and humerus</t>
  </si>
  <si>
    <t>73 (0.02%)</t>
  </si>
  <si>
    <t>T02.1 - Fractures involving thorax with lower back and pelvis</t>
  </si>
  <si>
    <t>55 (0.01%)</t>
  </si>
  <si>
    <t>T02.2 - Fractures involving multiple regions of one upper limb</t>
  </si>
  <si>
    <t>7 (0.001%)</t>
  </si>
  <si>
    <t>T02.3 - Fractures involving multiple regions of one lower limb</t>
  </si>
  <si>
    <t>T02.4 - Fractures involving multiple regions of both upper limbs</t>
  </si>
  <si>
    <t>14 (0.004%)</t>
  </si>
  <si>
    <t>T02.5 - Fractures involving multiple regions of both lower limbs</t>
  </si>
  <si>
    <t>10 (0.003%)</t>
  </si>
  <si>
    <t>T02.6 - Fractures involving multiple regions of upper limb(s) with lower limb(s)</t>
  </si>
  <si>
    <t>T02.7 - Fractures involving thorax with lower back and pelvis with limb(s)</t>
  </si>
  <si>
    <t>T02.8 - Fractures involving other combinations of body regions</t>
  </si>
  <si>
    <t>Ribs, Clavicle and sternum</t>
  </si>
  <si>
    <t>T02.9 - Multiple fractures, unspecified</t>
  </si>
  <si>
    <t>6 (0.002%)</t>
  </si>
  <si>
    <t>Combination of fracture codes</t>
  </si>
  <si>
    <t>3,550 (95.0%)</t>
  </si>
  <si>
    <t>Multiple*</t>
  </si>
  <si>
    <t>* values suppressed due to small counts</t>
  </si>
  <si>
    <t>**percent of total number of multiple index fractures</t>
  </si>
  <si>
    <t>*Some patients had a specific fracture type in addition to a multiple fracture ICD code</t>
  </si>
  <si>
    <t>Version: 04Jan2021</t>
  </si>
  <si>
    <t>Female 
(N=74,557)</t>
  </si>
  <si>
    <t>Male 
(N=27,216)</t>
  </si>
  <si>
    <r>
      <t xml:space="preserve">   </t>
    </r>
    <r>
      <rPr>
        <i/>
        <sz val="11"/>
        <color theme="1"/>
        <rFont val="Calibri"/>
        <family val="2"/>
        <scheme val="minor"/>
      </rPr>
      <t>All ages</t>
    </r>
  </si>
  <si>
    <t>2nd Fracture</t>
  </si>
  <si>
    <t>2nd HIP Fracture by age</t>
  </si>
  <si>
    <t>n</t>
  </si>
  <si>
    <t>Death (any cause) at 1-year post-2nd HIP fracture</t>
  </si>
  <si>
    <t>Yes</t>
  </si>
  <si>
    <t>Version: 1Dec2020</t>
  </si>
  <si>
    <t>Version: 16Nov2020</t>
  </si>
  <si>
    <t>Version: 18Dec2020</t>
  </si>
  <si>
    <t>3,312 (16.1%)</t>
  </si>
  <si>
    <t>12,882 (62.4%)</t>
  </si>
  <si>
    <t>1,155 (5.6%)</t>
  </si>
  <si>
    <t>3,280 (15.9%)</t>
  </si>
  <si>
    <t>Table 0</t>
  </si>
  <si>
    <t>Table 0_Suppl1</t>
  </si>
  <si>
    <t>Table 0 Suppl 1: Number of different fractures sites that were associated with trauma code</t>
  </si>
  <si>
    <t>Table 1 Suppl 1: Baseline characteristics of matched fracture and non-fracture individuals in Ontario, 2011 to 2015</t>
  </si>
  <si>
    <t>Table 1_Suppl1</t>
  </si>
  <si>
    <t>Table 1 Suppl 2: Number of index and subsequent fractures in the matched fracture cohort (N=101,773), by fracture site</t>
  </si>
  <si>
    <t>Table 1_Suppl2</t>
  </si>
  <si>
    <t>Table 1_Suppl3</t>
  </si>
  <si>
    <t>Number of index and subsequent fractures in the matched fracture cohort (N=101,773), by fracture site, ribs separate</t>
  </si>
  <si>
    <t>Table 2 Suppl 1: Numerator &amp; denominator (number of patients with different index fracture types for each age category for all years)</t>
  </si>
  <si>
    <t>Table 2_Suppl1</t>
  </si>
  <si>
    <t>Number of patients with different index fracture types for each age category for all years</t>
  </si>
  <si>
    <t>Table 8 Suppl 1. Time to hip fracture after index fracture, by index fracture type</t>
  </si>
  <si>
    <t>Table 8_Suppl1</t>
  </si>
  <si>
    <t>Table 8_Suppl2</t>
  </si>
  <si>
    <t>Table 9 Suppl 3. Number of second hip fracture patients by age and by one-year mortality status</t>
  </si>
  <si>
    <t>Table 9_Suppl1</t>
  </si>
  <si>
    <t>Table 9 Suppl 1. Percent of the second fracture type based on the index fracture type by age</t>
  </si>
  <si>
    <t>Table 9 Suppl 2: Index or second clavicle/sternum versus ribs fractures in the full cohort (N=115,776)</t>
  </si>
  <si>
    <t>Percent of the second fracture type based on the index fracture type by age</t>
  </si>
  <si>
    <t>Table 9_Suppl2</t>
  </si>
  <si>
    <t>Index or second clavicle/sternum versus ribs fractures in the full cohort (N=115,776)</t>
  </si>
  <si>
    <t>Table 9_Suppl3</t>
  </si>
  <si>
    <t>Number of second hip fracture patients by age and by one-year mortality status</t>
  </si>
  <si>
    <t>Table 12 Suppl 1. Outcomes based on index fracture type - MATCHED FRACTURE COHORT (N=101,773)</t>
  </si>
  <si>
    <t>Table 12 Suppl 2. Outcomes based on index fracture type, ribs separate - MATCHED FRACTURE COHORT (N=101,773)</t>
  </si>
  <si>
    <t>Outcomes based on index fracture type, ribs separate - MATCHED FRACTURE COHORT (N=101,773)</t>
  </si>
  <si>
    <t>Table 12_Suppl2</t>
  </si>
  <si>
    <t>Outcomes based on index fracture type - MATCHED FRACTURE COHORT (N=101,773)</t>
  </si>
  <si>
    <t>Table 12_Suppl1</t>
  </si>
  <si>
    <r>
      <t xml:space="preserve">Table 16 Suppl 1. Proportion of patients on OP treatment vs. not on OP treatment with subsequent fracture, </t>
    </r>
    <r>
      <rPr>
        <b/>
        <u/>
        <sz val="12"/>
        <rFont val="Calibri"/>
        <family val="2"/>
        <scheme val="minor"/>
      </rPr>
      <t>by subsequent fracture type</t>
    </r>
    <r>
      <rPr>
        <b/>
        <sz val="12"/>
        <rFont val="Calibri"/>
        <family val="2"/>
        <scheme val="minor"/>
      </rPr>
      <t>, 2011-2017</t>
    </r>
  </si>
  <si>
    <t>Table 16_Suppl1</t>
  </si>
  <si>
    <t>Table 18 Suppl 2. Mortality in fracture cohort and non-fracture cohort by age group and hip vs non-hip</t>
  </si>
  <si>
    <t>Mortality in fracture cohort and non-fracture cohort by age group and hip vs non-hip</t>
  </si>
  <si>
    <t>Table 18_Suppl2</t>
  </si>
  <si>
    <t>MultipleFx</t>
  </si>
  <si>
    <t>Table 4b Suppl 1 - Mean follow-up time of fracture patients with one or more fractures, by follow-up time periods and index fracture type</t>
  </si>
  <si>
    <t>Table 4a Suppl 1: Length of stay by index fracture year and index fracture type</t>
  </si>
  <si>
    <t>Table 4a_Suppl1</t>
  </si>
  <si>
    <t>Table 4b_Suppl1</t>
  </si>
  <si>
    <t>*percent of the age subgroup or fracture type subgroup; NOT percent of the larger cohort in row 4 (except for "all ages" which was percent of the larger cohort)</t>
  </si>
  <si>
    <t>Unable to match with non-fracture cohort</t>
  </si>
  <si>
    <t>Table 8 Suppl 2: Second fractures by sex and age groups in the full fracture cohort (N=115,776)</t>
  </si>
  <si>
    <t>Subgroup</t>
  </si>
  <si>
    <t>Second fracture  N=20,629</t>
  </si>
  <si>
    <t>No. patients per subgroup</t>
  </si>
  <si>
    <t>Proportion of patients with 2nd fracture per subgroup**</t>
  </si>
  <si>
    <t>n (%)*</t>
  </si>
  <si>
    <t>%</t>
  </si>
  <si>
    <r>
      <t xml:space="preserve">    </t>
    </r>
    <r>
      <rPr>
        <i/>
        <sz val="11"/>
        <color theme="1"/>
        <rFont val="Calibri"/>
        <family val="2"/>
        <scheme val="minor"/>
      </rPr>
      <t>Female</t>
    </r>
    <r>
      <rPr>
        <sz val="11"/>
        <color theme="1"/>
        <rFont val="Calibri"/>
        <family val="2"/>
        <scheme val="minor"/>
      </rPr>
      <t xml:space="preserve"> </t>
    </r>
  </si>
  <si>
    <r>
      <t xml:space="preserve">    </t>
    </r>
    <r>
      <rPr>
        <i/>
        <sz val="11"/>
        <color theme="1"/>
        <rFont val="Calibri"/>
        <family val="2"/>
        <scheme val="minor"/>
      </rPr>
      <t>Male</t>
    </r>
    <r>
      <rPr>
        <sz val="11"/>
        <color theme="1"/>
        <rFont val="Calibri"/>
        <family val="2"/>
        <scheme val="minor"/>
      </rPr>
      <t xml:space="preserve"> </t>
    </r>
  </si>
  <si>
    <t xml:space="preserve">Age </t>
  </si>
  <si>
    <t xml:space="preserve">66-70 years </t>
  </si>
  <si>
    <t xml:space="preserve">71-75 years </t>
  </si>
  <si>
    <t xml:space="preserve">76-80 years </t>
  </si>
  <si>
    <t xml:space="preserve">81-85 years </t>
  </si>
  <si>
    <t xml:space="preserve">86+ years </t>
  </si>
  <si>
    <t xml:space="preserve">Sex x age </t>
  </si>
  <si>
    <t xml:space="preserve">Women &lt;75 years old </t>
  </si>
  <si>
    <t xml:space="preserve">Women &gt;=75 years old </t>
  </si>
  <si>
    <t xml:space="preserve">Men &lt;75 years old </t>
  </si>
  <si>
    <t xml:space="preserve">Men &gt;=75 years old </t>
  </si>
  <si>
    <t>*percent of all patients in the full fracture cohort with second fracture (N=20,629)</t>
  </si>
  <si>
    <t>**percent of respective subgroup</t>
  </si>
  <si>
    <t>Version: 21Jan2021</t>
  </si>
  <si>
    <t>Second fractures by sex and age groups in the full fracture cohort (N=115,776)</t>
  </si>
  <si>
    <t>Table 1 Suppl 3: Number of index and subsequent fractures in the matched fracture cohort (N=101,773), by fracture site, ribs separate</t>
  </si>
  <si>
    <t>Prepared By</t>
  </si>
  <si>
    <t>Submission Date</t>
  </si>
  <si>
    <t>Submitted To</t>
  </si>
  <si>
    <t>DAS Project No.</t>
  </si>
  <si>
    <t>Corresponding Author</t>
  </si>
  <si>
    <t xml:space="preserve">Institute for Clinical Evaluative Sciences </t>
  </si>
  <si>
    <t>2075 Bayview Avenue, G-Wing</t>
  </si>
  <si>
    <t>Toronto, ON  M4N 3M5</t>
  </si>
  <si>
    <t>Acknowledgement &amp; Disclaimers</t>
  </si>
  <si>
    <t>This study made use of de-identified data from the ICES Data Repository, which is managed by the Institute for Clinical Evaluative Sciences with support from its funders and partners: Canada’s Strategy for Patient-Oriented Research (SPOR), the Ontario SPOR Support Unit, the Canadian Institutes of Health Research and the Government of Ontario. The opinions, results and conclusions reported are those of the authors. No endorsement by ICES or any of its funders or partners is intended or should be inferred. Parts of this material are based on data and/or information compiled and provided by CIHI. However, the analyses, conclusions, opinions and statements expressed in the material are those of the author(s), and not necessarily those of CIHI.</t>
  </si>
  <si>
    <t>These datasets were linked using unique encoded identifiers and analyzed at the Institute for Clinical Evaluative Sciences (ICES).</t>
  </si>
  <si>
    <r>
      <t>©</t>
    </r>
    <r>
      <rPr>
        <sz val="10"/>
        <rFont val="Arial"/>
        <family val="2"/>
      </rPr>
      <t xml:space="preserve"> Institute for Clinical Evaluative Sciences. All rights reserved.</t>
    </r>
  </si>
  <si>
    <t>Real World Outcomes and Costs of Osteoporosis Fractures in Ontario, Canada</t>
  </si>
  <si>
    <t>Ponda Motsepe-Ditshego</t>
  </si>
  <si>
    <t>2018 0970 103 000</t>
  </si>
  <si>
    <t>Refik Saskin</t>
  </si>
  <si>
    <t>Tel: 416-480-4055</t>
  </si>
  <si>
    <t>refik.saskin@ices.on.ca</t>
  </si>
  <si>
    <t>Eliane Kim
Ryan Ng
Refik Saskin
Lisa Ishiguro</t>
  </si>
  <si>
    <t>ICES Data &amp; Analytic Services - Third Party Research</t>
  </si>
  <si>
    <t>Methods</t>
  </si>
  <si>
    <t>ICES Data Sources</t>
  </si>
  <si>
    <t>Data Source - Name (Abbrev./Accronym)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</si>
</sst>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3" formatCode="_(* #,##0.00_);_(* \(#,##0.00\);_(* &quot;-&quot;??_);_(@_)"/>
    <numFmt numFmtId="164" formatCode="_(* #,##0_);_(* \(#,##0\);_(* &quot;-&quot;??_);_(@_)"/>
    <numFmt numFmtId="165" formatCode="0.0"/>
    <numFmt numFmtId="167" formatCode="[$-409]mmmm\ d\,\ yyyy;@"/>
  </numFmts>
  <fonts count="7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1"/>
      <name val="Calibri"/>
      <family val="2"/>
      <scheme val="minor"/>
    </font>
    <font>
      <b/>
      <sz val="12"/>
      <name val="Calibri"/>
      <family val="2"/>
      <scheme val="minor"/>
    </font>
    <font>
      <b/>
      <sz val="11"/>
      <name val="Calibri"/>
      <family val="2"/>
    </font>
    <font>
      <sz val="11"/>
      <name val="Calibri"/>
      <family val="2"/>
      <scheme val="minor"/>
    </font>
    <font>
      <sz val="11"/>
      <name val="Calibri"/>
      <family val="2"/>
    </font>
    <font>
      <sz val="10"/>
      <name val="Calibri"/>
      <family val="2"/>
    </font>
    <font>
      <b/>
      <sz val="10"/>
      <name val="Calibri"/>
      <family val="2"/>
      <scheme val="minor"/>
    </font>
    <font>
      <i/>
      <sz val="10"/>
      <name val="Calibri"/>
      <family val="2"/>
      <scheme val="minor"/>
    </font>
    <font>
      <i/>
      <sz val="11"/>
      <name val="Calibri"/>
      <family val="2"/>
      <scheme val="minor"/>
    </font>
    <font>
      <b/>
      <vertAlign val="superscript"/>
      <sz val="11"/>
      <name val="Calibri"/>
      <family val="2"/>
      <scheme val="minor"/>
    </font>
    <font>
      <sz val="9"/>
      <name val="Calibri"/>
      <family val="2"/>
      <scheme val="minor"/>
    </font>
    <font>
      <vertAlign val="superscript"/>
      <sz val="10"/>
      <name val="Calibri"/>
      <family val="2"/>
      <scheme val="minor"/>
    </font>
    <font>
      <b/>
      <sz val="12"/>
      <color theme="1"/>
      <name val="Calibri"/>
      <family val="2"/>
      <scheme val="minor"/>
    </font>
    <font>
      <i/>
      <sz val="11"/>
      <color theme="1"/>
      <name val="Calibri"/>
      <family val="2"/>
      <scheme val="minor"/>
    </font>
    <font>
      <b/>
      <sz val="11"/>
      <color theme="1"/>
      <name val="Calibri"/>
      <family val="2"/>
    </font>
    <font>
      <sz val="11"/>
      <color theme="1"/>
      <name val="Calibri"/>
      <family val="2"/>
    </font>
    <font>
      <sz val="10"/>
      <color rgb="FF000000"/>
      <name val="Calibri"/>
      <family val="2"/>
      <scheme val="minor"/>
    </font>
    <font>
      <sz val="10"/>
      <color theme="1"/>
      <name val="Calibri"/>
      <family val="2"/>
    </font>
    <font>
      <i/>
      <sz val="10"/>
      <color theme="1"/>
      <name val="Calibri"/>
      <family val="2"/>
      <scheme val="minor"/>
    </font>
    <font>
      <b/>
      <u/>
      <sz val="12"/>
      <name val="Calibri"/>
      <family val="2"/>
      <scheme val="minor"/>
    </font>
    <font>
      <i/>
      <sz val="9"/>
      <color theme="1"/>
      <name val="Calibri"/>
      <family val="2"/>
      <scheme val="minor"/>
    </font>
    <font>
      <sz val="10"/>
      <name val="Arial"/>
      <family val="2"/>
    </font>
    <font>
      <sz val="11"/>
      <color rgb="FFFF0000"/>
      <name val="Calibri"/>
      <family val="2"/>
    </font>
    <font>
      <b/>
      <sz val="11"/>
      <color theme="1"/>
      <name val="Calibri"/>
      <family val="2"/>
      <charset val="1"/>
    </font>
    <font>
      <b/>
      <sz val="12"/>
      <name val="Calibri"/>
      <family val="2"/>
    </font>
    <font>
      <sz val="11"/>
      <color rgb="FF000000"/>
      <name val="Calibri"/>
      <family val="2"/>
    </font>
    <font>
      <i/>
      <sz val="11"/>
      <name val="Calibri"/>
      <family val="2"/>
    </font>
    <font>
      <b/>
      <sz val="11"/>
      <color rgb="FF000000"/>
      <name val="Calibri"/>
      <family val="2"/>
    </font>
    <font>
      <i/>
      <sz val="11"/>
      <color rgb="FF000000"/>
      <name val="Calibri"/>
      <family val="2"/>
    </font>
    <font>
      <i/>
      <sz val="10"/>
      <name val="Calibri"/>
      <family val="2"/>
    </font>
    <font>
      <sz val="11"/>
      <color rgb="FF000000"/>
      <name val="Calibri"/>
    </font>
    <font>
      <i/>
      <sz val="11"/>
      <color rgb="FF000000"/>
      <name val="Calibri"/>
      <family val="2"/>
      <scheme val="minor"/>
    </font>
    <font>
      <u/>
      <sz val="11"/>
      <color theme="10"/>
      <name val="Calibri"/>
      <family val="2"/>
      <scheme val="minor"/>
    </font>
    <font>
      <b/>
      <sz val="14"/>
      <color rgb="FF001A71"/>
      <name val="Arial"/>
      <family val="2"/>
    </font>
    <font>
      <sz val="10"/>
      <color rgb="FFFF0000"/>
      <name val="Arial"/>
      <family val="2"/>
    </font>
    <font>
      <b/>
      <sz val="12"/>
      <color rgb="FF000080"/>
      <name val="Arial"/>
      <family val="2"/>
    </font>
    <font>
      <sz val="10"/>
      <color theme="1"/>
      <name val="Arial"/>
      <family val="2"/>
    </font>
    <font>
      <b/>
      <sz val="8"/>
      <color rgb="FF001A71"/>
      <name val="Arial"/>
      <family val="2"/>
    </font>
    <font>
      <b/>
      <sz val="12"/>
      <color rgb="FF001A71"/>
      <name val="Arial"/>
      <family val="2"/>
    </font>
    <font>
      <b/>
      <sz val="10"/>
      <color rgb="FF001A71"/>
      <name val="Arial"/>
      <family val="2"/>
    </font>
    <font>
      <sz val="12"/>
      <name val="Arial"/>
      <family val="2"/>
    </font>
    <font>
      <b/>
      <i/>
      <sz val="9"/>
      <color rgb="FF001A71"/>
      <name val="Arial"/>
      <family val="2"/>
    </font>
    <font>
      <sz val="10"/>
      <color theme="1"/>
      <name val="Arial Narrow"/>
      <family val="2"/>
    </font>
    <font>
      <b/>
      <i/>
      <sz val="10"/>
      <color rgb="FF001A71"/>
      <name val="Arial"/>
      <family val="2"/>
    </font>
    <font>
      <sz val="11"/>
      <color theme="1"/>
      <name val="Arial"/>
      <family val="2"/>
    </font>
    <font>
      <b/>
      <sz val="16"/>
      <color rgb="FF001A71"/>
      <name val="Arial"/>
      <family val="2"/>
    </font>
    <font>
      <b/>
      <sz val="11"/>
      <color rgb="FF001A71"/>
      <name val="Arial"/>
      <family val="2"/>
    </font>
    <font>
      <b/>
      <sz val="9"/>
      <color rgb="FF001A71"/>
      <name val="Arial"/>
      <family val="2"/>
    </font>
    <font>
      <sz val="10.5"/>
      <color rgb="FFC00000"/>
      <name val="Calibri"/>
      <family val="2"/>
      <scheme val="minor"/>
    </font>
    <font>
      <sz val="9"/>
      <color theme="1"/>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2F2F2"/>
        <bgColor rgb="FF000000"/>
      </patternFill>
    </fill>
    <fill>
      <patternFill patternType="solid">
        <fgColor rgb="FFD9D9D9"/>
        <bgColor rgb="FF000000"/>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theme="1" tint="0.499984740745262"/>
      </left>
      <right style="thin">
        <color theme="1" tint="0.499984740745262"/>
      </right>
      <top/>
      <bottom style="thin">
        <color theme="1" tint="0.499984740745262"/>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52" fillId="0" borderId="0" applyNumberFormat="0" applyFill="0" applyBorder="0" applyAlignment="0" applyProtection="0"/>
  </cellStyleXfs>
  <cellXfs count="456">
    <xf numFmtId="0" fontId="0" fillId="0" borderId="0" xfId="0"/>
    <xf numFmtId="0" fontId="18" fillId="0" borderId="0" xfId="0" applyFont="1"/>
    <xf numFmtId="0" fontId="18" fillId="0" borderId="0" xfId="0" applyFont="1" applyAlignment="1">
      <alignment vertical="center"/>
    </xf>
    <xf numFmtId="0" fontId="19" fillId="0" borderId="0" xfId="0" applyFont="1"/>
    <xf numFmtId="0" fontId="21" fillId="0" borderId="0" xfId="0" applyFont="1"/>
    <xf numFmtId="0" fontId="23" fillId="0" borderId="0" xfId="0" applyFont="1"/>
    <xf numFmtId="0" fontId="23" fillId="0" borderId="0" xfId="0" applyFont="1" applyFill="1"/>
    <xf numFmtId="0" fontId="23" fillId="0" borderId="10" xfId="0" applyFont="1" applyBorder="1" applyAlignment="1">
      <alignment horizontal="left" vertical="center"/>
    </xf>
    <xf numFmtId="3" fontId="23" fillId="0" borderId="10" xfId="0" applyNumberFormat="1" applyFont="1" applyBorder="1" applyAlignment="1">
      <alignment horizontal="left" wrapText="1"/>
    </xf>
    <xf numFmtId="0" fontId="23" fillId="0" borderId="10" xfId="0" applyFont="1" applyBorder="1"/>
    <xf numFmtId="0" fontId="23" fillId="0" borderId="10" xfId="0" applyFont="1" applyFill="1" applyBorder="1"/>
    <xf numFmtId="0" fontId="23" fillId="0" borderId="10" xfId="0" applyFont="1" applyFill="1" applyBorder="1" applyAlignment="1">
      <alignment wrapText="1"/>
    </xf>
    <xf numFmtId="0" fontId="23" fillId="0" borderId="26" xfId="0" applyFont="1" applyFill="1" applyBorder="1"/>
    <xf numFmtId="0" fontId="23" fillId="0" borderId="27" xfId="0" applyFont="1" applyFill="1" applyBorder="1"/>
    <xf numFmtId="0" fontId="19" fillId="0" borderId="0" xfId="0" applyFont="1" applyFill="1"/>
    <xf numFmtId="0" fontId="25" fillId="0" borderId="0" xfId="0" applyFont="1" applyFill="1"/>
    <xf numFmtId="0" fontId="20" fillId="0" borderId="0" xfId="0" applyFont="1"/>
    <xf numFmtId="0" fontId="23" fillId="0" borderId="25" xfId="0" applyFont="1" applyBorder="1"/>
    <xf numFmtId="0" fontId="23" fillId="35" borderId="25" xfId="0" applyFont="1" applyFill="1" applyBorder="1"/>
    <xf numFmtId="0" fontId="20" fillId="0" borderId="10" xfId="0" applyFont="1" applyBorder="1"/>
    <xf numFmtId="3" fontId="23" fillId="0" borderId="10" xfId="0" applyNumberFormat="1" applyFont="1" applyBorder="1"/>
    <xf numFmtId="0" fontId="21" fillId="0" borderId="0" xfId="0" applyFont="1" applyAlignment="1">
      <alignment horizontal="left" vertical="center"/>
    </xf>
    <xf numFmtId="0" fontId="19" fillId="33" borderId="12" xfId="0" applyFont="1" applyFill="1" applyBorder="1" applyAlignment="1">
      <alignment horizontal="center"/>
    </xf>
    <xf numFmtId="0" fontId="19" fillId="0" borderId="11" xfId="0" applyFont="1" applyBorder="1" applyAlignment="1">
      <alignment vertical="center"/>
    </xf>
    <xf numFmtId="0" fontId="19" fillId="0" borderId="0" xfId="0" applyFont="1" applyBorder="1"/>
    <xf numFmtId="0" fontId="27" fillId="0" borderId="0" xfId="0" applyFont="1" applyBorder="1" applyAlignment="1">
      <alignment vertical="center"/>
    </xf>
    <xf numFmtId="0" fontId="19" fillId="0" borderId="0" xfId="0" applyFont="1" applyBorder="1" applyAlignment="1">
      <alignment horizontal="center" vertical="center"/>
    </xf>
    <xf numFmtId="0" fontId="27"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xf numFmtId="0" fontId="27" fillId="0" borderId="0" xfId="0" applyFont="1" applyBorder="1"/>
    <xf numFmtId="0" fontId="19" fillId="0" borderId="12" xfId="0" applyFont="1" applyBorder="1"/>
    <xf numFmtId="0" fontId="27" fillId="0" borderId="12" xfId="0" applyFont="1" applyBorder="1"/>
    <xf numFmtId="0" fontId="19" fillId="0" borderId="12" xfId="0" applyFont="1" applyBorder="1" applyAlignment="1">
      <alignment horizontal="center" vertical="center"/>
    </xf>
    <xf numFmtId="0" fontId="27" fillId="0" borderId="0" xfId="0" applyFont="1"/>
    <xf numFmtId="0" fontId="23" fillId="0" borderId="11" xfId="0" applyFont="1" applyBorder="1"/>
    <xf numFmtId="0" fontId="23" fillId="0" borderId="0" xfId="0" applyFont="1" applyBorder="1"/>
    <xf numFmtId="0" fontId="20" fillId="34" borderId="10" xfId="0" applyFont="1" applyFill="1" applyBorder="1" applyAlignment="1">
      <alignment horizontal="center"/>
    </xf>
    <xf numFmtId="0" fontId="20" fillId="34" borderId="10" xfId="0" applyFont="1" applyFill="1" applyBorder="1"/>
    <xf numFmtId="0" fontId="23" fillId="0" borderId="15" xfId="0" applyFont="1" applyBorder="1"/>
    <xf numFmtId="0" fontId="23" fillId="0" borderId="19" xfId="0" applyFont="1" applyBorder="1"/>
    <xf numFmtId="0" fontId="23" fillId="0" borderId="16" xfId="0" applyFont="1" applyBorder="1"/>
    <xf numFmtId="0" fontId="23" fillId="0" borderId="21" xfId="0" applyFont="1" applyBorder="1"/>
    <xf numFmtId="0" fontId="23" fillId="0" borderId="17" xfId="0" applyFont="1" applyBorder="1"/>
    <xf numFmtId="0" fontId="23" fillId="0" borderId="23" xfId="0" applyFont="1" applyBorder="1"/>
    <xf numFmtId="0" fontId="23" fillId="0" borderId="12" xfId="0" applyFont="1" applyBorder="1"/>
    <xf numFmtId="0" fontId="23" fillId="0" borderId="0" xfId="0" applyFont="1" applyAlignment="1">
      <alignment horizontal="center"/>
    </xf>
    <xf numFmtId="0" fontId="24" fillId="0" borderId="0" xfId="0" applyFont="1"/>
    <xf numFmtId="0" fontId="20" fillId="0" borderId="10" xfId="0" applyFont="1" applyFill="1" applyBorder="1" applyAlignment="1">
      <alignment horizontal="center" wrapText="1"/>
    </xf>
    <xf numFmtId="2" fontId="23" fillId="0" borderId="10" xfId="0" applyNumberFormat="1" applyFont="1" applyBorder="1"/>
    <xf numFmtId="0" fontId="23" fillId="0" borderId="0" xfId="0" applyFont="1" applyAlignment="1">
      <alignment horizontal="left"/>
    </xf>
    <xf numFmtId="0" fontId="23" fillId="0" borderId="10" xfId="0" applyFont="1" applyBorder="1" applyAlignment="1">
      <alignment horizontal="left"/>
    </xf>
    <xf numFmtId="0" fontId="20" fillId="0" borderId="0" xfId="0" applyFont="1" applyAlignment="1">
      <alignment vertical="center" wrapText="1"/>
    </xf>
    <xf numFmtId="0" fontId="23" fillId="0" borderId="0" xfId="0" applyFont="1" applyAlignment="1">
      <alignment vertical="center" wrapText="1"/>
    </xf>
    <xf numFmtId="0" fontId="23" fillId="0" borderId="10" xfId="0" applyFont="1" applyBorder="1" applyAlignment="1">
      <alignment horizontal="right"/>
    </xf>
    <xf numFmtId="164" fontId="23" fillId="0" borderId="10" xfId="42" applyNumberFormat="1" applyFont="1" applyBorder="1" applyAlignment="1">
      <alignment horizontal="right"/>
    </xf>
    <xf numFmtId="0" fontId="30" fillId="0" borderId="0" xfId="0" applyFont="1"/>
    <xf numFmtId="0" fontId="20" fillId="33" borderId="23" xfId="0" applyFont="1" applyFill="1" applyBorder="1"/>
    <xf numFmtId="0" fontId="20" fillId="33" borderId="24" xfId="0" applyFont="1" applyFill="1" applyBorder="1" applyAlignment="1">
      <alignment horizontal="center"/>
    </xf>
    <xf numFmtId="0" fontId="23" fillId="0" borderId="20" xfId="0" applyFont="1" applyFill="1" applyBorder="1" applyAlignment="1">
      <alignment horizontal="right"/>
    </xf>
    <xf numFmtId="0" fontId="23" fillId="0" borderId="22" xfId="0" applyFont="1" applyFill="1" applyBorder="1" applyAlignment="1">
      <alignment horizontal="right"/>
    </xf>
    <xf numFmtId="0" fontId="23" fillId="0" borderId="24" xfId="0" applyFont="1" applyFill="1" applyBorder="1" applyAlignment="1">
      <alignment horizontal="right"/>
    </xf>
    <xf numFmtId="0" fontId="23" fillId="0" borderId="0" xfId="0" applyFont="1" applyAlignment="1">
      <alignment vertical="center"/>
    </xf>
    <xf numFmtId="0" fontId="26" fillId="33" borderId="14" xfId="0" applyFont="1" applyFill="1" applyBorder="1" applyAlignment="1">
      <alignment horizontal="center"/>
    </xf>
    <xf numFmtId="0" fontId="26" fillId="33" borderId="14" xfId="0" applyFont="1" applyFill="1" applyBorder="1" applyAlignment="1">
      <alignment horizontal="center" vertical="center" wrapText="1"/>
    </xf>
    <xf numFmtId="0" fontId="19" fillId="0" borderId="0" xfId="0" applyFont="1" applyAlignment="1">
      <alignment horizontal="center"/>
    </xf>
    <xf numFmtId="0" fontId="19" fillId="0" borderId="12" xfId="0" applyFont="1" applyBorder="1" applyAlignment="1">
      <alignment horizontal="center"/>
    </xf>
    <xf numFmtId="0" fontId="20" fillId="33" borderId="11" xfId="0" applyFont="1" applyFill="1" applyBorder="1"/>
    <xf numFmtId="0" fontId="20" fillId="33" borderId="0" xfId="0" applyFont="1" applyFill="1" applyBorder="1"/>
    <xf numFmtId="0" fontId="23" fillId="33" borderId="12" xfId="0" applyFont="1" applyFill="1" applyBorder="1"/>
    <xf numFmtId="0" fontId="20" fillId="33" borderId="12" xfId="0" applyFont="1" applyFill="1" applyBorder="1" applyAlignment="1">
      <alignment horizontal="center"/>
    </xf>
    <xf numFmtId="0" fontId="20" fillId="0" borderId="12" xfId="0" applyFont="1" applyBorder="1"/>
    <xf numFmtId="0" fontId="23" fillId="0" borderId="0" xfId="0" applyFont="1" applyAlignment="1">
      <alignment horizontal="left" vertical="center" wrapText="1"/>
    </xf>
    <xf numFmtId="0" fontId="20" fillId="0" borderId="10" xfId="0" quotePrefix="1" applyFont="1" applyBorder="1" applyAlignment="1">
      <alignment horizontal="center" wrapText="1"/>
    </xf>
    <xf numFmtId="0" fontId="20" fillId="0" borderId="10" xfId="0" quotePrefix="1" applyFont="1" applyFill="1" applyBorder="1" applyAlignment="1">
      <alignment horizontal="center" wrapText="1"/>
    </xf>
    <xf numFmtId="0" fontId="20" fillId="0" borderId="10" xfId="0" quotePrefix="1" applyFont="1" applyBorder="1" applyAlignment="1">
      <alignment horizontal="center"/>
    </xf>
    <xf numFmtId="0" fontId="20" fillId="0" borderId="10" xfId="0" quotePrefix="1" applyFont="1" applyFill="1" applyBorder="1" applyAlignment="1">
      <alignment horizontal="center"/>
    </xf>
    <xf numFmtId="0" fontId="23" fillId="0" borderId="10" xfId="0" quotePrefix="1" applyFont="1" applyBorder="1"/>
    <xf numFmtId="0" fontId="23" fillId="0" borderId="10" xfId="0" quotePrefix="1" applyFont="1" applyFill="1" applyBorder="1"/>
    <xf numFmtId="0" fontId="20" fillId="0" borderId="0" xfId="0" applyFont="1" applyFill="1"/>
    <xf numFmtId="0" fontId="28" fillId="0" borderId="0" xfId="0" applyFont="1"/>
    <xf numFmtId="0" fontId="32" fillId="0" borderId="0" xfId="0" applyFont="1"/>
    <xf numFmtId="0" fontId="16" fillId="34" borderId="13" xfId="0" applyFont="1" applyFill="1" applyBorder="1" applyAlignment="1">
      <alignment horizontal="center"/>
    </xf>
    <xf numFmtId="0" fontId="16" fillId="34" borderId="14" xfId="0" applyFont="1" applyFill="1" applyBorder="1" applyAlignment="1">
      <alignment horizontal="center"/>
    </xf>
    <xf numFmtId="0" fontId="0" fillId="0" borderId="11" xfId="0" applyBorder="1"/>
    <xf numFmtId="0" fontId="0" fillId="0" borderId="0" xfId="0" applyAlignment="1">
      <alignment horizontal="right"/>
    </xf>
    <xf numFmtId="0" fontId="0" fillId="0" borderId="16" xfId="0" applyBorder="1" applyAlignment="1">
      <alignment horizontal="right"/>
    </xf>
    <xf numFmtId="0" fontId="0" fillId="0" borderId="0" xfId="0" applyBorder="1"/>
    <xf numFmtId="0" fontId="0" fillId="0" borderId="21" xfId="0" applyBorder="1" applyAlignment="1">
      <alignment horizontal="right"/>
    </xf>
    <xf numFmtId="0" fontId="0" fillId="0" borderId="0" xfId="0" applyBorder="1" applyAlignment="1">
      <alignment horizontal="right"/>
    </xf>
    <xf numFmtId="0" fontId="33" fillId="0" borderId="0" xfId="0" applyFont="1" applyBorder="1" applyAlignment="1">
      <alignment horizontal="left" indent="2"/>
    </xf>
    <xf numFmtId="0" fontId="33" fillId="0" borderId="12" xfId="0" applyFont="1" applyBorder="1" applyAlignment="1">
      <alignment horizontal="left" indent="2"/>
    </xf>
    <xf numFmtId="0" fontId="0" fillId="0" borderId="23" xfId="0" applyBorder="1" applyAlignment="1">
      <alignment horizontal="right"/>
    </xf>
    <xf numFmtId="0" fontId="0" fillId="0" borderId="17" xfId="0" applyBorder="1" applyAlignment="1">
      <alignment horizontal="right"/>
    </xf>
    <xf numFmtId="0" fontId="0" fillId="0" borderId="12" xfId="0" applyBorder="1" applyAlignment="1">
      <alignment horizontal="right"/>
    </xf>
    <xf numFmtId="0" fontId="16" fillId="34" borderId="10" xfId="0" applyFont="1" applyFill="1" applyBorder="1"/>
    <xf numFmtId="0" fontId="16" fillId="34" borderId="15" xfId="0" applyFont="1" applyFill="1" applyBorder="1" applyAlignment="1">
      <alignment horizontal="center"/>
    </xf>
    <xf numFmtId="0" fontId="16" fillId="34" borderId="20" xfId="0" applyFont="1" applyFill="1" applyBorder="1" applyAlignment="1">
      <alignment horizontal="center"/>
    </xf>
    <xf numFmtId="0" fontId="0" fillId="0" borderId="19" xfId="0" applyBorder="1" applyAlignment="1">
      <alignment horizontal="center"/>
    </xf>
    <xf numFmtId="0" fontId="0" fillId="0" borderId="16" xfId="0" applyBorder="1"/>
    <xf numFmtId="0" fontId="0" fillId="0" borderId="15" xfId="0" applyBorder="1"/>
    <xf numFmtId="0" fontId="0" fillId="0" borderId="20" xfId="0" applyBorder="1"/>
    <xf numFmtId="0" fontId="0" fillId="0" borderId="21" xfId="0" applyBorder="1" applyAlignment="1">
      <alignment horizontal="center"/>
    </xf>
    <xf numFmtId="0" fontId="0" fillId="0" borderId="22" xfId="0" applyBorder="1"/>
    <xf numFmtId="0" fontId="0" fillId="0" borderId="23" xfId="0" applyBorder="1" applyAlignment="1">
      <alignment horizontal="center"/>
    </xf>
    <xf numFmtId="0" fontId="0" fillId="0" borderId="17" xfId="0" applyBorder="1"/>
    <xf numFmtId="0" fontId="0" fillId="0" borderId="24" xfId="0" applyBorder="1"/>
    <xf numFmtId="0" fontId="0" fillId="0" borderId="11"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12" xfId="0" applyBorder="1"/>
    <xf numFmtId="0" fontId="35" fillId="0" borderId="0" xfId="0" applyFont="1"/>
    <xf numFmtId="0" fontId="0" fillId="0" borderId="16" xfId="0" applyBorder="1" applyAlignment="1">
      <alignment horizontal="left"/>
    </xf>
    <xf numFmtId="0" fontId="0" fillId="0" borderId="15" xfId="0" applyBorder="1" applyAlignment="1">
      <alignment horizontal="center"/>
    </xf>
    <xf numFmtId="0" fontId="36" fillId="0" borderId="0" xfId="0" applyFont="1" applyFill="1" applyBorder="1"/>
    <xf numFmtId="0" fontId="0" fillId="0" borderId="17" xfId="0" applyBorder="1" applyAlignment="1">
      <alignment horizontal="center"/>
    </xf>
    <xf numFmtId="0" fontId="0" fillId="0" borderId="21" xfId="0" applyBorder="1"/>
    <xf numFmtId="0" fontId="0" fillId="0" borderId="21" xfId="0" applyBorder="1" applyAlignment="1">
      <alignment horizontal="left"/>
    </xf>
    <xf numFmtId="0" fontId="16" fillId="34" borderId="18" xfId="0" applyFont="1" applyFill="1" applyBorder="1" applyAlignment="1">
      <alignment horizontal="center"/>
    </xf>
    <xf numFmtId="0" fontId="16" fillId="34" borderId="13" xfId="0" applyFont="1" applyFill="1" applyBorder="1"/>
    <xf numFmtId="0" fontId="16" fillId="33" borderId="10" xfId="0" applyFont="1" applyFill="1" applyBorder="1" applyAlignment="1">
      <alignment horizontal="center" wrapText="1"/>
    </xf>
    <xf numFmtId="0" fontId="0" fillId="0" borderId="10" xfId="0" applyBorder="1"/>
    <xf numFmtId="164" fontId="0" fillId="0" borderId="10" xfId="42" applyNumberFormat="1" applyFont="1" applyBorder="1" applyAlignment="1">
      <alignment horizontal="right"/>
    </xf>
    <xf numFmtId="0" fontId="0" fillId="0" borderId="10" xfId="0" applyBorder="1" applyAlignment="1">
      <alignment horizontal="right"/>
    </xf>
    <xf numFmtId="3" fontId="0" fillId="0" borderId="10" xfId="0" applyNumberFormat="1" applyBorder="1"/>
    <xf numFmtId="0" fontId="16" fillId="0" borderId="10" xfId="0" applyFont="1" applyBorder="1"/>
    <xf numFmtId="0" fontId="16" fillId="0" borderId="10" xfId="0" applyFont="1" applyBorder="1" applyAlignment="1">
      <alignment horizontal="right"/>
    </xf>
    <xf numFmtId="0" fontId="16" fillId="0" borderId="0" xfId="0" applyFont="1"/>
    <xf numFmtId="4" fontId="16" fillId="0" borderId="0" xfId="0" applyNumberFormat="1" applyFont="1" applyBorder="1" applyAlignment="1">
      <alignment horizontal="right"/>
    </xf>
    <xf numFmtId="4" fontId="16" fillId="0" borderId="0" xfId="0" applyNumberFormat="1" applyFont="1" applyBorder="1"/>
    <xf numFmtId="164" fontId="0" fillId="0" borderId="0" xfId="0" applyNumberFormat="1"/>
    <xf numFmtId="0" fontId="16" fillId="33" borderId="12" xfId="0" applyFont="1" applyFill="1" applyBorder="1" applyAlignment="1">
      <alignment horizontal="left" vertical="center"/>
    </xf>
    <xf numFmtId="8" fontId="0" fillId="0" borderId="0" xfId="0" applyNumberFormat="1" applyBorder="1" applyAlignment="1">
      <alignment horizontal="left"/>
    </xf>
    <xf numFmtId="0" fontId="16" fillId="0" borderId="12" xfId="0" applyFont="1" applyBorder="1"/>
    <xf numFmtId="8" fontId="16" fillId="0" borderId="12" xfId="0" applyNumberFormat="1" applyFont="1" applyBorder="1" applyAlignment="1">
      <alignment horizontal="left"/>
    </xf>
    <xf numFmtId="0" fontId="16" fillId="0" borderId="10" xfId="0" applyFont="1" applyBorder="1" applyAlignment="1">
      <alignment horizontal="center"/>
    </xf>
    <xf numFmtId="164" fontId="0" fillId="0" borderId="10" xfId="42" applyNumberFormat="1" applyFont="1" applyBorder="1"/>
    <xf numFmtId="0" fontId="37" fillId="0" borderId="0" xfId="0" applyFont="1"/>
    <xf numFmtId="0" fontId="20" fillId="33" borderId="21" xfId="0" applyFont="1" applyFill="1" applyBorder="1"/>
    <xf numFmtId="164" fontId="0" fillId="0" borderId="0" xfId="0" applyNumberFormat="1" applyBorder="1"/>
    <xf numFmtId="4" fontId="0" fillId="0" borderId="0" xfId="0" applyNumberFormat="1" applyFont="1" applyBorder="1" applyAlignment="1">
      <alignment horizontal="right"/>
    </xf>
    <xf numFmtId="0" fontId="16" fillId="0" borderId="10" xfId="0" applyFont="1" applyFill="1" applyBorder="1" applyAlignment="1">
      <alignment horizontal="center"/>
    </xf>
    <xf numFmtId="3" fontId="23" fillId="0" borderId="0" xfId="0" applyNumberFormat="1" applyFont="1" applyBorder="1"/>
    <xf numFmtId="0" fontId="20" fillId="33" borderId="0" xfId="0" applyFont="1" applyFill="1" applyBorder="1" applyAlignment="1">
      <alignment horizontal="center" vertical="center" wrapText="1"/>
    </xf>
    <xf numFmtId="0" fontId="38" fillId="0" borderId="0" xfId="0" applyFont="1"/>
    <xf numFmtId="0" fontId="16" fillId="0" borderId="16" xfId="0" applyFont="1" applyBorder="1" applyAlignment="1">
      <alignment horizontal="right"/>
    </xf>
    <xf numFmtId="0" fontId="16" fillId="0" borderId="17" xfId="0" applyFont="1" applyBorder="1" applyAlignment="1">
      <alignment horizontal="right"/>
    </xf>
    <xf numFmtId="0" fontId="26" fillId="33" borderId="12" xfId="0" applyFont="1" applyFill="1" applyBorder="1" applyAlignment="1">
      <alignment horizontal="center"/>
    </xf>
    <xf numFmtId="0" fontId="26" fillId="0" borderId="11" xfId="0" applyFont="1" applyBorder="1" applyAlignment="1">
      <alignment vertical="center"/>
    </xf>
    <xf numFmtId="0" fontId="26" fillId="0" borderId="0" xfId="0" applyFont="1" applyBorder="1"/>
    <xf numFmtId="0" fontId="26" fillId="0" borderId="0" xfId="0" applyFont="1" applyFill="1"/>
    <xf numFmtId="0" fontId="26" fillId="0" borderId="0" xfId="0" applyFont="1" applyFill="1" applyBorder="1"/>
    <xf numFmtId="0" fontId="26" fillId="0" borderId="0" xfId="0" applyFont="1" applyBorder="1" applyAlignment="1">
      <alignment horizontal="left"/>
    </xf>
    <xf numFmtId="0" fontId="26" fillId="0" borderId="0" xfId="0" applyFont="1" applyBorder="1" applyAlignment="1">
      <alignment vertical="center"/>
    </xf>
    <xf numFmtId="0" fontId="26" fillId="0" borderId="12" xfId="0" applyFont="1" applyBorder="1"/>
    <xf numFmtId="0" fontId="16" fillId="0" borderId="15" xfId="0" applyFont="1" applyBorder="1"/>
    <xf numFmtId="0" fontId="16" fillId="0" borderId="16" xfId="0" applyFont="1" applyBorder="1"/>
    <xf numFmtId="0" fontId="16" fillId="0" borderId="17" xfId="0" applyFont="1" applyBorder="1"/>
    <xf numFmtId="0" fontId="16" fillId="0" borderId="20" xfId="0" applyFont="1" applyBorder="1"/>
    <xf numFmtId="0" fontId="16" fillId="0" borderId="22" xfId="0" applyFont="1" applyBorder="1" applyAlignment="1">
      <alignment horizontal="center"/>
    </xf>
    <xf numFmtId="0" fontId="16" fillId="0" borderId="22" xfId="0" applyFont="1" applyBorder="1"/>
    <xf numFmtId="0" fontId="16" fillId="0" borderId="24" xfId="0" applyFont="1" applyBorder="1"/>
    <xf numFmtId="0" fontId="16" fillId="0" borderId="0" xfId="0" applyFont="1" applyBorder="1" applyAlignment="1">
      <alignment horizontal="center"/>
    </xf>
    <xf numFmtId="0" fontId="16" fillId="0" borderId="0" xfId="0" applyFont="1" applyBorder="1"/>
    <xf numFmtId="0" fontId="16" fillId="0" borderId="22" xfId="0" applyFont="1" applyBorder="1" applyAlignment="1">
      <alignment horizontal="right"/>
    </xf>
    <xf numFmtId="0" fontId="16" fillId="0" borderId="16" xfId="0" applyFont="1" applyBorder="1" applyAlignment="1">
      <alignment horizontal="center"/>
    </xf>
    <xf numFmtId="0" fontId="16" fillId="0" borderId="0" xfId="0" applyFont="1" applyAlignment="1">
      <alignment horizontal="right"/>
    </xf>
    <xf numFmtId="0" fontId="16" fillId="34" borderId="18" xfId="0" applyFont="1" applyFill="1" applyBorder="1" applyAlignment="1">
      <alignment horizontal="right"/>
    </xf>
    <xf numFmtId="0" fontId="16" fillId="0" borderId="15" xfId="0" applyFont="1" applyBorder="1" applyAlignment="1">
      <alignment horizontal="right"/>
    </xf>
    <xf numFmtId="0" fontId="16" fillId="33" borderId="0" xfId="0" applyFont="1" applyFill="1" applyBorder="1" applyAlignment="1">
      <alignment horizontal="center"/>
    </xf>
    <xf numFmtId="0" fontId="16" fillId="33" borderId="12" xfId="0" applyFont="1" applyFill="1" applyBorder="1" applyAlignment="1">
      <alignment horizontal="center"/>
    </xf>
    <xf numFmtId="0" fontId="0" fillId="0" borderId="11" xfId="0" applyBorder="1" applyAlignment="1">
      <alignment horizontal="right"/>
    </xf>
    <xf numFmtId="0" fontId="40" fillId="0" borderId="0" xfId="0" applyFont="1" applyFill="1" applyBorder="1" applyAlignment="1">
      <alignment horizontal="left"/>
    </xf>
    <xf numFmtId="0" fontId="33" fillId="0" borderId="12" xfId="0" applyFont="1" applyBorder="1" applyAlignment="1">
      <alignment horizontal="left" indent="3"/>
    </xf>
    <xf numFmtId="0" fontId="33" fillId="0" borderId="0" xfId="0" applyFont="1" applyBorder="1" applyAlignment="1">
      <alignment horizontal="left" indent="3"/>
    </xf>
    <xf numFmtId="0" fontId="0" fillId="33" borderId="14" xfId="0" applyFill="1" applyBorder="1" applyAlignment="1">
      <alignment horizontal="right"/>
    </xf>
    <xf numFmtId="0" fontId="0" fillId="33" borderId="14" xfId="0" applyFill="1" applyBorder="1"/>
    <xf numFmtId="0" fontId="0" fillId="0" borderId="11" xfId="0" applyBorder="1" applyAlignment="1">
      <alignment horizontal="left"/>
    </xf>
    <xf numFmtId="0" fontId="0" fillId="33" borderId="12" xfId="0" applyFill="1" applyBorder="1"/>
    <xf numFmtId="0" fontId="0" fillId="33" borderId="11" xfId="0" applyFill="1" applyBorder="1"/>
    <xf numFmtId="0" fontId="40" fillId="0" borderId="0" xfId="0" applyFont="1" applyFill="1" applyBorder="1" applyAlignment="1">
      <alignment horizontal="left" wrapText="1"/>
    </xf>
    <xf numFmtId="0" fontId="36" fillId="0" borderId="0" xfId="0" applyFont="1" applyFill="1" applyBorder="1" applyAlignment="1">
      <alignment horizontal="center" vertical="center"/>
    </xf>
    <xf numFmtId="0" fontId="18" fillId="0" borderId="0" xfId="0" applyFont="1" applyFill="1" applyBorder="1"/>
    <xf numFmtId="0" fontId="0" fillId="0" borderId="0" xfId="0" applyFill="1" applyBorder="1" applyAlignment="1">
      <alignment horizontal="right"/>
    </xf>
    <xf numFmtId="0" fontId="33" fillId="0" borderId="0" xfId="0" applyFont="1" applyFill="1" applyBorder="1" applyAlignment="1">
      <alignment horizontal="left" indent="3"/>
    </xf>
    <xf numFmtId="0" fontId="0" fillId="0" borderId="0" xfId="0" applyFill="1" applyAlignment="1">
      <alignment horizontal="right"/>
    </xf>
    <xf numFmtId="0" fontId="20" fillId="34" borderId="15" xfId="0" applyFont="1" applyFill="1" applyBorder="1" applyAlignment="1">
      <alignment horizontal="center" wrapText="1"/>
    </xf>
    <xf numFmtId="0" fontId="20" fillId="34" borderId="15" xfId="0" applyFont="1" applyFill="1" applyBorder="1"/>
    <xf numFmtId="0" fontId="26" fillId="0" borderId="0" xfId="0" applyFont="1"/>
    <xf numFmtId="2" fontId="0" fillId="0" borderId="10" xfId="0" applyNumberFormat="1" applyBorder="1"/>
    <xf numFmtId="2" fontId="16" fillId="0" borderId="10" xfId="0" applyNumberFormat="1" applyFont="1" applyFill="1" applyBorder="1"/>
    <xf numFmtId="0" fontId="23" fillId="0" borderId="0" xfId="0" applyFont="1" applyFill="1" applyBorder="1" applyAlignment="1">
      <alignment horizontal="right"/>
    </xf>
    <xf numFmtId="0" fontId="20" fillId="0" borderId="0" xfId="0" applyFont="1" applyFill="1" applyBorder="1" applyAlignment="1">
      <alignment horizontal="center"/>
    </xf>
    <xf numFmtId="0" fontId="23" fillId="0" borderId="29" xfId="0" applyFont="1" applyBorder="1"/>
    <xf numFmtId="0" fontId="23" fillId="0" borderId="30" xfId="0" applyFont="1" applyBorder="1"/>
    <xf numFmtId="0" fontId="0" fillId="0" borderId="0" xfId="0" applyFill="1" applyAlignment="1">
      <alignment horizontal="left"/>
    </xf>
    <xf numFmtId="0" fontId="0" fillId="0" borderId="0" xfId="0" applyAlignment="1">
      <alignment horizontal="center" vertical="center"/>
    </xf>
    <xf numFmtId="0" fontId="22" fillId="0" borderId="10" xfId="0" applyFont="1" applyFill="1" applyBorder="1" applyAlignment="1">
      <alignment wrapText="1"/>
    </xf>
    <xf numFmtId="0" fontId="22" fillId="0" borderId="18" xfId="0" applyFont="1" applyFill="1" applyBorder="1" applyAlignment="1">
      <alignment wrapText="1"/>
    </xf>
    <xf numFmtId="0" fontId="24" fillId="0" borderId="17" xfId="0" applyFont="1" applyFill="1" applyBorder="1" applyAlignment="1">
      <alignment wrapText="1"/>
    </xf>
    <xf numFmtId="0" fontId="24" fillId="0" borderId="24" xfId="0" applyFont="1" applyFill="1" applyBorder="1" applyAlignment="1">
      <alignment wrapText="1"/>
    </xf>
    <xf numFmtId="3" fontId="24" fillId="0" borderId="24" xfId="0" applyNumberFormat="1" applyFont="1" applyFill="1" applyBorder="1" applyAlignment="1">
      <alignment wrapText="1"/>
    </xf>
    <xf numFmtId="0" fontId="24" fillId="0" borderId="18" xfId="0" applyFont="1" applyFill="1" applyBorder="1" applyAlignment="1">
      <alignment wrapText="1"/>
    </xf>
    <xf numFmtId="0" fontId="44" fillId="0" borderId="0" xfId="0" applyFont="1" applyFill="1" applyBorder="1" applyAlignment="1"/>
    <xf numFmtId="0" fontId="24" fillId="0" borderId="0" xfId="0" applyFont="1" applyFill="1" applyBorder="1" applyAlignment="1"/>
    <xf numFmtId="0" fontId="22" fillId="37" borderId="20" xfId="0" applyFont="1" applyFill="1" applyBorder="1" applyAlignment="1">
      <alignment wrapText="1"/>
    </xf>
    <xf numFmtId="0" fontId="24" fillId="0" borderId="0" xfId="0" applyFont="1" applyFill="1" applyBorder="1" applyAlignment="1">
      <alignment wrapText="1"/>
    </xf>
    <xf numFmtId="0" fontId="0" fillId="0" borderId="0" xfId="0" applyAlignment="1">
      <alignment wrapText="1"/>
    </xf>
    <xf numFmtId="0" fontId="22" fillId="37" borderId="15" xfId="0" applyFont="1" applyFill="1" applyBorder="1" applyAlignment="1">
      <alignment wrapText="1"/>
    </xf>
    <xf numFmtId="0" fontId="24" fillId="0" borderId="10" xfId="0" applyFont="1" applyFill="1" applyBorder="1" applyAlignment="1">
      <alignment wrapText="1"/>
    </xf>
    <xf numFmtId="0" fontId="45" fillId="0" borderId="0" xfId="0" applyFont="1" applyFill="1" applyBorder="1" applyAlignment="1">
      <alignment wrapText="1"/>
    </xf>
    <xf numFmtId="0" fontId="33" fillId="0" borderId="0" xfId="0" applyFont="1"/>
    <xf numFmtId="0" fontId="22" fillId="36" borderId="0" xfId="0" applyFont="1" applyFill="1" applyBorder="1" applyAlignment="1">
      <alignment wrapText="1"/>
    </xf>
    <xf numFmtId="0" fontId="24" fillId="36" borderId="12" xfId="0" applyFont="1" applyFill="1" applyBorder="1" applyAlignment="1">
      <alignment wrapText="1"/>
    </xf>
    <xf numFmtId="0" fontId="22" fillId="36" borderId="12" xfId="0" applyFont="1" applyFill="1" applyBorder="1" applyAlignment="1">
      <alignment wrapText="1"/>
    </xf>
    <xf numFmtId="0" fontId="22" fillId="0" borderId="12" xfId="0" applyFont="1" applyFill="1" applyBorder="1" applyAlignment="1">
      <alignment wrapText="1"/>
    </xf>
    <xf numFmtId="0" fontId="46" fillId="0" borderId="0" xfId="0" applyFont="1" applyFill="1" applyBorder="1" applyAlignment="1">
      <alignment wrapText="1"/>
    </xf>
    <xf numFmtId="0" fontId="47" fillId="0" borderId="28" xfId="0" applyFont="1" applyFill="1" applyBorder="1" applyAlignment="1">
      <alignment wrapText="1"/>
    </xf>
    <xf numFmtId="0" fontId="42" fillId="0" borderId="34" xfId="0" applyFont="1" applyFill="1" applyBorder="1" applyAlignment="1">
      <alignment wrapText="1"/>
    </xf>
    <xf numFmtId="0" fontId="24" fillId="0" borderId="34" xfId="0" applyFont="1" applyFill="1" applyBorder="1" applyAlignment="1">
      <alignment wrapText="1"/>
    </xf>
    <xf numFmtId="0" fontId="49" fillId="0" borderId="0" xfId="0" applyFont="1" applyFill="1" applyBorder="1" applyAlignment="1"/>
    <xf numFmtId="0" fontId="45" fillId="0" borderId="17" xfId="0" applyFont="1" applyFill="1" applyBorder="1" applyAlignment="1">
      <alignment wrapText="1"/>
    </xf>
    <xf numFmtId="0" fontId="46" fillId="0" borderId="0" xfId="0" applyFont="1" applyFill="1" applyBorder="1" applyAlignment="1"/>
    <xf numFmtId="0" fontId="19" fillId="0" borderId="0" xfId="0" applyFont="1" applyBorder="1" applyAlignment="1">
      <alignment vertical="center"/>
    </xf>
    <xf numFmtId="0" fontId="26" fillId="33" borderId="11" xfId="0" applyFont="1" applyFill="1" applyBorder="1" applyAlignment="1">
      <alignment horizontal="center" vertical="center" wrapText="1"/>
    </xf>
    <xf numFmtId="0" fontId="26" fillId="33" borderId="0" xfId="0" applyFont="1" applyFill="1" applyBorder="1" applyAlignment="1">
      <alignment horizontal="center" vertical="center" wrapText="1"/>
    </xf>
    <xf numFmtId="0" fontId="26" fillId="33" borderId="12" xfId="0" applyFont="1" applyFill="1" applyBorder="1" applyAlignment="1">
      <alignment horizontal="center" vertical="center" wrapText="1"/>
    </xf>
    <xf numFmtId="0" fontId="19" fillId="0" borderId="0" xfId="0" applyFont="1" applyBorder="1" applyAlignment="1">
      <alignment horizontal="left"/>
    </xf>
    <xf numFmtId="0" fontId="16" fillId="33" borderId="0" xfId="0" applyFont="1" applyFill="1" applyBorder="1" applyAlignment="1">
      <alignment horizontal="center" vertical="center"/>
    </xf>
    <xf numFmtId="0" fontId="16" fillId="33" borderId="12" xfId="0" applyFont="1" applyFill="1" applyBorder="1" applyAlignment="1">
      <alignment horizontal="center" vertical="center"/>
    </xf>
    <xf numFmtId="0" fontId="16" fillId="33" borderId="11" xfId="0" applyFont="1" applyFill="1" applyBorder="1" applyAlignment="1">
      <alignment horizontal="center" vertical="center" wrapText="1"/>
    </xf>
    <xf numFmtId="0" fontId="16" fillId="34" borderId="11" xfId="0" applyFont="1" applyFill="1" applyBorder="1" applyAlignment="1">
      <alignment horizontal="center"/>
    </xf>
    <xf numFmtId="0" fontId="16" fillId="34" borderId="10" xfId="0" applyFont="1" applyFill="1" applyBorder="1" applyAlignment="1">
      <alignment horizont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0" xfId="0" applyBorder="1" applyAlignment="1">
      <alignment horizontal="center"/>
    </xf>
    <xf numFmtId="0" fontId="20" fillId="0" borderId="10" xfId="0" applyFont="1" applyBorder="1" applyAlignment="1">
      <alignment horizontal="center"/>
    </xf>
    <xf numFmtId="0" fontId="23" fillId="0" borderId="10" xfId="0" applyFont="1" applyBorder="1" applyAlignment="1">
      <alignment horizontal="center"/>
    </xf>
    <xf numFmtId="0" fontId="20" fillId="0" borderId="10" xfId="0" applyFont="1" applyFill="1" applyBorder="1" applyAlignment="1">
      <alignment horizontal="center"/>
    </xf>
    <xf numFmtId="0" fontId="20" fillId="0" borderId="10" xfId="0" applyFont="1" applyBorder="1" applyAlignment="1">
      <alignment horizontal="center" wrapText="1"/>
    </xf>
    <xf numFmtId="0" fontId="22" fillId="36" borderId="11" xfId="0" applyFont="1" applyFill="1" applyBorder="1" applyAlignment="1">
      <alignment wrapText="1"/>
    </xf>
    <xf numFmtId="0" fontId="20" fillId="0" borderId="0" xfId="0" applyFont="1" applyAlignment="1">
      <alignment horizontal="center"/>
    </xf>
    <xf numFmtId="0" fontId="0" fillId="0" borderId="0" xfId="0" applyAlignment="1">
      <alignment horizontal="center" vertical="center"/>
    </xf>
    <xf numFmtId="0" fontId="45" fillId="0" borderId="0" xfId="0" applyFont="1" applyFill="1" applyBorder="1" applyAlignment="1"/>
    <xf numFmtId="0" fontId="45" fillId="0" borderId="10" xfId="0" applyFont="1" applyFill="1" applyBorder="1" applyAlignment="1">
      <alignment wrapText="1"/>
    </xf>
    <xf numFmtId="0" fontId="45" fillId="0" borderId="0" xfId="0" applyFont="1" applyFill="1" applyBorder="1" applyAlignment="1">
      <alignment horizontal="center" vertical="center" wrapText="1"/>
    </xf>
    <xf numFmtId="0" fontId="47" fillId="0" borderId="31" xfId="0" applyFont="1" applyFill="1" applyBorder="1" applyAlignment="1">
      <alignment horizontal="center" vertical="center" wrapText="1"/>
    </xf>
    <xf numFmtId="0" fontId="47" fillId="0" borderId="0" xfId="0" applyFont="1" applyFill="1" applyBorder="1" applyAlignment="1"/>
    <xf numFmtId="0" fontId="24" fillId="0" borderId="11" xfId="0" applyFont="1" applyFill="1" applyBorder="1" applyAlignment="1">
      <alignment wrapText="1"/>
    </xf>
    <xf numFmtId="0" fontId="22" fillId="0" borderId="14" xfId="0" applyFont="1" applyFill="1" applyBorder="1" applyAlignment="1">
      <alignment wrapText="1"/>
    </xf>
    <xf numFmtId="0" fontId="47" fillId="0" borderId="14" xfId="0" applyFont="1" applyFill="1" applyBorder="1" applyAlignment="1">
      <alignment wrapText="1"/>
    </xf>
    <xf numFmtId="0" fontId="48" fillId="0" borderId="0" xfId="0" applyFont="1" applyFill="1" applyBorder="1" applyAlignment="1">
      <alignment wrapText="1"/>
    </xf>
    <xf numFmtId="0" fontId="16" fillId="33" borderId="10" xfId="0" applyFont="1" applyFill="1" applyBorder="1" applyAlignment="1">
      <alignment horizontal="center"/>
    </xf>
    <xf numFmtId="0" fontId="50" fillId="0" borderId="0" xfId="0" applyFont="1" applyFill="1" applyBorder="1" applyAlignment="1">
      <alignment wrapText="1"/>
    </xf>
    <xf numFmtId="3" fontId="0" fillId="0" borderId="10" xfId="0" applyNumberFormat="1" applyBorder="1" applyAlignment="1">
      <alignment horizontal="right"/>
    </xf>
    <xf numFmtId="10" fontId="0" fillId="0" borderId="10" xfId="0" applyNumberFormat="1" applyBorder="1" applyAlignment="1">
      <alignment horizontal="right"/>
    </xf>
    <xf numFmtId="0" fontId="33" fillId="0" borderId="10" xfId="0" applyFont="1" applyBorder="1" applyAlignment="1">
      <alignment vertical="center"/>
    </xf>
    <xf numFmtId="0" fontId="51" fillId="0" borderId="10" xfId="0" applyFont="1" applyBorder="1" applyAlignment="1">
      <alignment vertical="center"/>
    </xf>
    <xf numFmtId="0" fontId="47" fillId="36" borderId="14" xfId="0" applyFont="1" applyFill="1" applyBorder="1" applyAlignment="1">
      <alignment horizontal="center" wrapText="1"/>
    </xf>
    <xf numFmtId="0" fontId="23" fillId="0" borderId="35" xfId="0" applyFont="1" applyBorder="1"/>
    <xf numFmtId="0" fontId="43" fillId="0" borderId="0" xfId="0" applyFont="1" applyAlignment="1"/>
    <xf numFmtId="0" fontId="23" fillId="0" borderId="25" xfId="0" applyFont="1" applyBorder="1" applyAlignment="1">
      <alignment horizontal="left"/>
    </xf>
    <xf numFmtId="0" fontId="52" fillId="0" borderId="10" xfId="43" applyBorder="1"/>
    <xf numFmtId="0" fontId="52" fillId="0" borderId="10" xfId="43" applyBorder="1" applyAlignment="1">
      <alignment horizontal="left" indent="2"/>
    </xf>
    <xf numFmtId="0" fontId="52" fillId="0" borderId="35" xfId="43" applyBorder="1" applyAlignment="1">
      <alignment horizontal="left" vertical="center"/>
    </xf>
    <xf numFmtId="0" fontId="52" fillId="0" borderId="25" xfId="43" applyBorder="1" applyAlignment="1">
      <alignment horizontal="left" vertical="center" indent="2"/>
    </xf>
    <xf numFmtId="0" fontId="52" fillId="0" borderId="25" xfId="43" applyBorder="1"/>
    <xf numFmtId="0" fontId="52" fillId="0" borderId="25" xfId="43" applyBorder="1" applyAlignment="1">
      <alignment horizontal="left" indent="2"/>
    </xf>
    <xf numFmtId="0" fontId="52" fillId="35" borderId="25" xfId="43" applyFill="1" applyBorder="1"/>
    <xf numFmtId="0" fontId="52" fillId="0" borderId="25" xfId="43" applyFill="1" applyBorder="1"/>
    <xf numFmtId="0" fontId="52" fillId="0" borderId="25" xfId="43" applyFill="1" applyBorder="1" applyAlignment="1">
      <alignment horizontal="left" indent="2"/>
    </xf>
    <xf numFmtId="0" fontId="52" fillId="0" borderId="29" xfId="43" applyFill="1" applyBorder="1"/>
    <xf numFmtId="0" fontId="52" fillId="0" borderId="30" xfId="43" applyFill="1" applyBorder="1" applyAlignment="1">
      <alignment horizontal="left" indent="2"/>
    </xf>
    <xf numFmtId="165" fontId="0" fillId="0" borderId="0" xfId="0" applyNumberFormat="1"/>
    <xf numFmtId="0" fontId="0" fillId="0" borderId="10" xfId="0" applyBorder="1"/>
    <xf numFmtId="0" fontId="0" fillId="0" borderId="0" xfId="0"/>
    <xf numFmtId="0" fontId="0" fillId="0" borderId="10" xfId="0" applyBorder="1"/>
    <xf numFmtId="0" fontId="33" fillId="0" borderId="10" xfId="0" applyFont="1" applyBorder="1" applyAlignment="1">
      <alignment horizontal="left" indent="3"/>
    </xf>
    <xf numFmtId="3" fontId="23" fillId="0" borderId="0" xfId="0" applyNumberFormat="1" applyFont="1" applyAlignment="1">
      <alignment horizontal="center"/>
    </xf>
    <xf numFmtId="0" fontId="20" fillId="0" borderId="10" xfId="0" applyFont="1" applyBorder="1" applyAlignment="1">
      <alignment horizontal="center"/>
    </xf>
    <xf numFmtId="0" fontId="23" fillId="0" borderId="10" xfId="0" applyFont="1" applyBorder="1" applyAlignment="1">
      <alignment horizontal="center"/>
    </xf>
    <xf numFmtId="0" fontId="19" fillId="0" borderId="0" xfId="0" applyFont="1" applyBorder="1" applyAlignment="1">
      <alignment vertical="center"/>
    </xf>
    <xf numFmtId="0" fontId="26" fillId="33" borderId="11" xfId="0" applyFont="1" applyFill="1" applyBorder="1" applyAlignment="1">
      <alignment horizontal="center" vertical="center" wrapText="1"/>
    </xf>
    <xf numFmtId="0" fontId="26" fillId="33" borderId="0" xfId="0" applyFont="1" applyFill="1" applyBorder="1" applyAlignment="1">
      <alignment horizontal="center" vertical="center" wrapText="1"/>
    </xf>
    <xf numFmtId="0" fontId="26" fillId="33" borderId="12" xfId="0" applyFont="1" applyFill="1" applyBorder="1" applyAlignment="1">
      <alignment horizontal="center" vertical="center" wrapText="1"/>
    </xf>
    <xf numFmtId="0" fontId="19" fillId="0" borderId="0" xfId="0" applyFont="1" applyBorder="1" applyAlignment="1">
      <alignment horizontal="left" vertical="center"/>
    </xf>
    <xf numFmtId="0" fontId="36" fillId="0" borderId="0" xfId="0" applyFont="1" applyFill="1" applyBorder="1" applyAlignment="1">
      <alignment vertical="center"/>
    </xf>
    <xf numFmtId="0" fontId="19" fillId="0" borderId="0" xfId="0" applyFont="1" applyBorder="1" applyAlignment="1">
      <alignment horizontal="left"/>
    </xf>
    <xf numFmtId="0" fontId="16" fillId="33" borderId="11" xfId="0" applyFont="1" applyFill="1" applyBorder="1" applyAlignment="1">
      <alignment horizontal="center" vertical="center"/>
    </xf>
    <xf numFmtId="0" fontId="16" fillId="33" borderId="0" xfId="0" applyFont="1" applyFill="1" applyBorder="1" applyAlignment="1">
      <alignment horizontal="center" vertical="center"/>
    </xf>
    <xf numFmtId="0" fontId="16" fillId="33" borderId="12" xfId="0" applyFont="1" applyFill="1" applyBorder="1" applyAlignment="1">
      <alignment horizontal="center" vertical="center"/>
    </xf>
    <xf numFmtId="0" fontId="16" fillId="33" borderId="11" xfId="0" applyFont="1" applyFill="1" applyBorder="1" applyAlignment="1">
      <alignment horizontal="center" vertical="center" wrapText="1"/>
    </xf>
    <xf numFmtId="0" fontId="16" fillId="33" borderId="0" xfId="0" applyFont="1" applyFill="1" applyBorder="1" applyAlignment="1">
      <alignment horizontal="center" vertical="center" wrapText="1"/>
    </xf>
    <xf numFmtId="0" fontId="16" fillId="0" borderId="10" xfId="0" applyFont="1" applyBorder="1" applyAlignment="1">
      <alignment horizontal="center" vertical="center" textRotation="90"/>
    </xf>
    <xf numFmtId="0" fontId="16" fillId="34" borderId="19" xfId="0" applyFont="1" applyFill="1" applyBorder="1" applyAlignment="1">
      <alignment horizontal="center"/>
    </xf>
    <xf numFmtId="0" fontId="16" fillId="34" borderId="11" xfId="0" applyFont="1" applyFill="1" applyBorder="1" applyAlignment="1">
      <alignment horizontal="center"/>
    </xf>
    <xf numFmtId="0" fontId="16" fillId="34" borderId="10" xfId="0" applyFont="1" applyFill="1" applyBorder="1" applyAlignment="1">
      <alignment horizontal="center"/>
    </xf>
    <xf numFmtId="0" fontId="33" fillId="0" borderId="16" xfId="0" applyFont="1" applyBorder="1" applyAlignment="1">
      <alignment horizontal="left" vertical="center" indent="2"/>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33" fillId="0" borderId="17" xfId="0" applyFont="1" applyBorder="1" applyAlignment="1">
      <alignment horizontal="left" vertical="center" indent="2"/>
    </xf>
    <xf numFmtId="0" fontId="33" fillId="0" borderId="16" xfId="0" applyFont="1" applyBorder="1" applyAlignment="1">
      <alignment horizontal="left" vertical="center" indent="3"/>
    </xf>
    <xf numFmtId="0" fontId="33" fillId="0" borderId="17" xfId="0" applyFont="1" applyBorder="1" applyAlignment="1">
      <alignment horizontal="left" vertical="center" indent="3"/>
    </xf>
    <xf numFmtId="0" fontId="33" fillId="0" borderId="21" xfId="0" applyFont="1" applyBorder="1" applyAlignment="1">
      <alignment horizontal="left" vertical="center" indent="3"/>
    </xf>
    <xf numFmtId="0" fontId="0" fillId="0" borderId="19" xfId="0" applyBorder="1" applyAlignment="1">
      <alignment horizontal="left" vertical="center"/>
    </xf>
    <xf numFmtId="0" fontId="0" fillId="0" borderId="21" xfId="0" applyBorder="1" applyAlignment="1">
      <alignment horizontal="left" vertical="center"/>
    </xf>
    <xf numFmtId="0" fontId="0" fillId="0" borderId="23" xfId="0" applyBorder="1" applyAlignment="1">
      <alignment horizontal="left" vertical="center"/>
    </xf>
    <xf numFmtId="0" fontId="33" fillId="0" borderId="23" xfId="0" applyFont="1" applyBorder="1" applyAlignment="1">
      <alignment horizontal="left" vertical="center" indent="3"/>
    </xf>
    <xf numFmtId="0" fontId="0" fillId="0" borderId="10" xfId="0" applyBorder="1" applyAlignment="1">
      <alignment horizontal="center" vertical="center"/>
    </xf>
    <xf numFmtId="0" fontId="16" fillId="33" borderId="15" xfId="0" applyFont="1" applyFill="1" applyBorder="1" applyAlignment="1">
      <alignment horizontal="center" vertical="center"/>
    </xf>
    <xf numFmtId="0" fontId="16" fillId="33" borderId="17" xfId="0" applyFont="1" applyFill="1" applyBorder="1" applyAlignment="1">
      <alignment horizontal="center" vertical="center"/>
    </xf>
    <xf numFmtId="0" fontId="16" fillId="33" borderId="10" xfId="0" applyFont="1" applyFill="1" applyBorder="1" applyAlignment="1">
      <alignment horizontal="center"/>
    </xf>
    <xf numFmtId="0" fontId="0" fillId="0" borderId="10" xfId="0" applyBorder="1" applyAlignment="1">
      <alignment horizontal="center"/>
    </xf>
    <xf numFmtId="0" fontId="23" fillId="0" borderId="10" xfId="0" applyFont="1" applyBorder="1" applyAlignment="1">
      <alignment horizontal="left" vertical="center" wrapText="1"/>
    </xf>
    <xf numFmtId="0" fontId="20" fillId="0" borderId="10" xfId="0" applyFont="1" applyBorder="1" applyAlignment="1">
      <alignment horizontal="center" vertical="center"/>
    </xf>
    <xf numFmtId="0" fontId="20" fillId="0" borderId="10" xfId="0" applyFont="1" applyBorder="1" applyAlignment="1">
      <alignment horizontal="center"/>
    </xf>
    <xf numFmtId="0" fontId="20" fillId="33" borderId="10" xfId="0" applyFont="1" applyFill="1" applyBorder="1" applyAlignment="1">
      <alignment horizontal="left"/>
    </xf>
    <xf numFmtId="0" fontId="20" fillId="33" borderId="10" xfId="0" applyFont="1" applyFill="1" applyBorder="1" applyAlignment="1">
      <alignment horizontal="left" vertical="center" wrapText="1"/>
    </xf>
    <xf numFmtId="0" fontId="23" fillId="0" borderId="15" xfId="0" applyFont="1" applyBorder="1" applyAlignment="1">
      <alignment horizontal="center"/>
    </xf>
    <xf numFmtId="0" fontId="23" fillId="0" borderId="17" xfId="0" applyFont="1" applyBorder="1" applyAlignment="1">
      <alignment horizontal="center"/>
    </xf>
    <xf numFmtId="0" fontId="23" fillId="0" borderId="10" xfId="0" applyFont="1" applyBorder="1" applyAlignment="1">
      <alignment horizontal="center"/>
    </xf>
    <xf numFmtId="0" fontId="20" fillId="0" borderId="10" xfId="0" applyFont="1" applyFill="1" applyBorder="1" applyAlignment="1">
      <alignment horizontal="center"/>
    </xf>
    <xf numFmtId="0" fontId="23" fillId="0" borderId="10" xfId="0" applyFont="1" applyBorder="1" applyAlignment="1">
      <alignment horizontal="center" vertical="center" wrapText="1"/>
    </xf>
    <xf numFmtId="0" fontId="23" fillId="0" borderId="10" xfId="0" applyFont="1" applyBorder="1" applyAlignment="1">
      <alignment horizontal="center" vertical="center"/>
    </xf>
    <xf numFmtId="0" fontId="20" fillId="0" borderId="10" xfId="0" applyFont="1" applyBorder="1" applyAlignment="1">
      <alignment horizontal="center" wrapText="1"/>
    </xf>
    <xf numFmtId="0" fontId="20" fillId="0" borderId="10" xfId="0" applyFont="1" applyFill="1" applyBorder="1" applyAlignment="1">
      <alignment horizontal="center" vertical="center"/>
    </xf>
    <xf numFmtId="0" fontId="20" fillId="0" borderId="10" xfId="0" applyFont="1" applyFill="1" applyBorder="1" applyAlignment="1">
      <alignment horizontal="center" vertical="center" wrapText="1"/>
    </xf>
    <xf numFmtId="0" fontId="20" fillId="0" borderId="10" xfId="0" applyFont="1" applyBorder="1" applyAlignment="1">
      <alignment horizontal="center" vertical="center" wrapText="1"/>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3" fillId="0" borderId="17" xfId="0" applyFont="1" applyBorder="1" applyAlignment="1">
      <alignment horizontal="left" vertical="center"/>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0" fillId="34" borderId="15" xfId="0" applyFont="1" applyFill="1" applyBorder="1" applyAlignment="1">
      <alignment horizontal="left" wrapText="1"/>
    </xf>
    <xf numFmtId="0" fontId="20" fillId="34" borderId="17" xfId="0" applyFont="1" applyFill="1" applyBorder="1" applyAlignment="1">
      <alignment horizontal="left" wrapText="1"/>
    </xf>
    <xf numFmtId="0" fontId="20" fillId="34" borderId="13" xfId="0" applyFont="1" applyFill="1" applyBorder="1" applyAlignment="1">
      <alignment horizontal="center"/>
    </xf>
    <xf numFmtId="0" fontId="20" fillId="34" borderId="14" xfId="0" applyFont="1" applyFill="1" applyBorder="1" applyAlignment="1">
      <alignment horizontal="center"/>
    </xf>
    <xf numFmtId="0" fontId="20" fillId="34" borderId="18" xfId="0" applyFont="1" applyFill="1" applyBorder="1" applyAlignment="1">
      <alignment horizontal="center"/>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3" fontId="23" fillId="0" borderId="15" xfId="0" applyNumberFormat="1"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0" fillId="33" borderId="13" xfId="0" applyFont="1" applyFill="1" applyBorder="1" applyAlignment="1">
      <alignment horizontal="center"/>
    </xf>
    <xf numFmtId="0" fontId="20" fillId="33" borderId="18" xfId="0" applyFont="1" applyFill="1" applyBorder="1" applyAlignment="1">
      <alignment horizontal="center"/>
    </xf>
    <xf numFmtId="0" fontId="23"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3" fillId="0" borderId="13" xfId="0" applyFont="1" applyBorder="1" applyAlignment="1">
      <alignment horizontal="center" vertical="center"/>
    </xf>
    <xf numFmtId="3" fontId="23" fillId="0" borderId="19" xfId="0" applyNumberFormat="1" applyFont="1" applyBorder="1" applyAlignment="1">
      <alignment horizontal="center" vertical="center"/>
    </xf>
    <xf numFmtId="0" fontId="23" fillId="0" borderId="11" xfId="0" applyFont="1" applyBorder="1" applyAlignment="1">
      <alignment horizontal="center" vertical="center"/>
    </xf>
    <xf numFmtId="0" fontId="0" fillId="0" borderId="0" xfId="0" applyAlignment="1">
      <alignment horizontal="center" vertical="center"/>
    </xf>
    <xf numFmtId="0" fontId="0" fillId="0" borderId="0" xfId="0"/>
    <xf numFmtId="0" fontId="0" fillId="0" borderId="12" xfId="0" applyBorder="1"/>
    <xf numFmtId="3" fontId="23" fillId="0" borderId="10" xfId="0" applyNumberFormat="1" applyFont="1" applyBorder="1" applyAlignment="1">
      <alignment horizontal="center" vertical="center"/>
    </xf>
    <xf numFmtId="0" fontId="0" fillId="0" borderId="10" xfId="0" applyBorder="1"/>
    <xf numFmtId="0" fontId="20" fillId="0" borderId="15" xfId="0" applyFont="1" applyBorder="1" applyAlignment="1">
      <alignment horizontal="center"/>
    </xf>
    <xf numFmtId="0" fontId="20" fillId="0" borderId="17" xfId="0" applyFont="1" applyBorder="1" applyAlignment="1">
      <alignment horizontal="center"/>
    </xf>
    <xf numFmtId="0" fontId="20" fillId="0" borderId="15"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26" fillId="33" borderId="14" xfId="0" applyFont="1" applyFill="1" applyBorder="1" applyAlignment="1">
      <alignment horizontal="center" vertical="center"/>
    </xf>
    <xf numFmtId="0" fontId="19" fillId="0" borderId="0" xfId="0" applyFont="1" applyAlignment="1">
      <alignment horizontal="left"/>
    </xf>
    <xf numFmtId="0" fontId="20" fillId="33" borderId="11" xfId="0" applyFont="1" applyFill="1" applyBorder="1" applyAlignment="1">
      <alignment horizontal="center"/>
    </xf>
    <xf numFmtId="0" fontId="22" fillId="36" borderId="11" xfId="0" applyFont="1" applyFill="1" applyBorder="1" applyAlignment="1">
      <alignment wrapText="1"/>
    </xf>
    <xf numFmtId="0" fontId="22" fillId="36" borderId="11" xfId="0" applyFont="1" applyFill="1" applyBorder="1" applyAlignment="1">
      <alignment horizontal="center" wrapText="1"/>
    </xf>
    <xf numFmtId="0" fontId="20" fillId="0" borderId="10" xfId="0" applyFont="1" applyBorder="1" applyAlignment="1">
      <alignment horizontal="left" vertical="center" wrapText="1"/>
    </xf>
    <xf numFmtId="0" fontId="20" fillId="0" borderId="10" xfId="0" applyFont="1" applyBorder="1" applyAlignment="1">
      <alignment horizontal="left" vertical="center"/>
    </xf>
    <xf numFmtId="0" fontId="23" fillId="0" borderId="10"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0" fillId="33" borderId="13" xfId="0" applyFont="1" applyFill="1" applyBorder="1" applyAlignment="1">
      <alignment horizontal="left" vertical="center"/>
    </xf>
    <xf numFmtId="0" fontId="20" fillId="33" borderId="14" xfId="0" applyFont="1" applyFill="1" applyBorder="1" applyAlignment="1">
      <alignment horizontal="left" vertical="center"/>
    </xf>
    <xf numFmtId="0" fontId="20" fillId="33" borderId="18" xfId="0" applyFont="1" applyFill="1" applyBorder="1" applyAlignment="1">
      <alignment horizontal="left" vertical="center"/>
    </xf>
    <xf numFmtId="0" fontId="20" fillId="0" borderId="16" xfId="0" applyFont="1" applyBorder="1" applyAlignment="1">
      <alignment horizontal="center" vertical="center"/>
    </xf>
    <xf numFmtId="0" fontId="20" fillId="0" borderId="15" xfId="0" applyFont="1" applyBorder="1" applyAlignment="1">
      <alignment horizontal="left" vertical="center"/>
    </xf>
    <xf numFmtId="0" fontId="20" fillId="0" borderId="17" xfId="0" applyFont="1" applyBorder="1" applyAlignment="1">
      <alignment horizontal="left" vertical="center"/>
    </xf>
    <xf numFmtId="0" fontId="20" fillId="0" borderId="13" xfId="0" applyFont="1" applyBorder="1" applyAlignment="1">
      <alignment horizontal="center" wrapText="1"/>
    </xf>
    <xf numFmtId="0" fontId="20" fillId="0" borderId="14" xfId="0" applyFont="1" applyBorder="1" applyAlignment="1">
      <alignment horizontal="center" wrapText="1"/>
    </xf>
    <xf numFmtId="0" fontId="20" fillId="0" borderId="18" xfId="0" applyFont="1" applyBorder="1" applyAlignment="1">
      <alignment horizontal="center" wrapText="1"/>
    </xf>
    <xf numFmtId="0" fontId="16" fillId="33" borderId="11" xfId="0" applyFont="1" applyFill="1" applyBorder="1" applyAlignment="1">
      <alignment horizontal="left" vertical="center"/>
    </xf>
    <xf numFmtId="0" fontId="16" fillId="33" borderId="0" xfId="0" applyFont="1" applyFill="1" applyBorder="1" applyAlignment="1">
      <alignment horizontal="left" vertical="center"/>
    </xf>
    <xf numFmtId="0" fontId="27" fillId="0" borderId="0" xfId="0" applyFont="1" applyAlignment="1">
      <alignment horizontal="left" vertical="top" wrapText="1"/>
    </xf>
    <xf numFmtId="0" fontId="20" fillId="33" borderId="11" xfId="0" applyFont="1" applyFill="1" applyBorder="1" applyAlignment="1">
      <alignment horizontal="center" vertical="center"/>
    </xf>
    <xf numFmtId="0" fontId="20" fillId="33" borderId="0"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1" xfId="0" applyFont="1" applyFill="1" applyBorder="1" applyAlignment="1">
      <alignment horizontal="center" vertical="center" wrapText="1"/>
    </xf>
    <xf numFmtId="0" fontId="20" fillId="33" borderId="10" xfId="0" applyFont="1" applyFill="1" applyBorder="1" applyAlignment="1">
      <alignment horizontal="center" vertical="center"/>
    </xf>
    <xf numFmtId="0" fontId="20" fillId="33" borderId="13" xfId="0"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16" fillId="33" borderId="13" xfId="0" applyFont="1" applyFill="1" applyBorder="1" applyAlignment="1">
      <alignment horizontal="center" wrapText="1"/>
    </xf>
    <xf numFmtId="0" fontId="0" fillId="0" borderId="18" xfId="0" applyBorder="1" applyAlignment="1">
      <alignment horizontal="center"/>
    </xf>
    <xf numFmtId="0" fontId="20" fillId="0" borderId="10" xfId="0" applyFont="1" applyFill="1" applyBorder="1"/>
    <xf numFmtId="3" fontId="20" fillId="0" borderId="10" xfId="0" applyNumberFormat="1" applyFont="1" applyBorder="1" applyAlignment="1">
      <alignment horizontal="center"/>
    </xf>
    <xf numFmtId="0" fontId="20" fillId="0" borderId="10" xfId="0" applyFont="1" applyBorder="1"/>
    <xf numFmtId="0" fontId="20" fillId="0" borderId="13" xfId="0" applyFont="1" applyBorder="1" applyAlignment="1">
      <alignment horizontal="center"/>
    </xf>
    <xf numFmtId="0" fontId="20" fillId="0" borderId="18" xfId="0" applyFont="1" applyBorder="1" applyAlignment="1">
      <alignment horizontal="center"/>
    </xf>
    <xf numFmtId="3" fontId="23" fillId="0" borderId="10" xfId="0" applyNumberFormat="1" applyFont="1" applyBorder="1" applyAlignment="1">
      <alignment horizontal="center"/>
    </xf>
    <xf numFmtId="165" fontId="23" fillId="0" borderId="10" xfId="0" applyNumberFormat="1" applyFont="1" applyBorder="1" applyAlignment="1">
      <alignment horizontal="center"/>
    </xf>
    <xf numFmtId="0" fontId="24" fillId="0" borderId="32" xfId="0" applyFont="1" applyFill="1" applyBorder="1" applyAlignment="1">
      <alignment wrapText="1"/>
    </xf>
    <xf numFmtId="0" fontId="24" fillId="0" borderId="33"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32" xfId="0" applyFont="1" applyFill="1" applyBorder="1" applyAlignment="1">
      <alignment wrapText="1"/>
    </xf>
    <xf numFmtId="3" fontId="22" fillId="0" borderId="33" xfId="0" applyNumberFormat="1" applyFont="1" applyFill="1" applyBorder="1" applyAlignment="1">
      <alignment horizontal="center" vertical="center" wrapText="1"/>
    </xf>
    <xf numFmtId="0" fontId="23" fillId="0" borderId="20" xfId="0" applyFont="1" applyBorder="1" applyAlignment="1">
      <alignment horizontal="center"/>
    </xf>
    <xf numFmtId="0" fontId="23" fillId="0" borderId="18" xfId="0" applyFont="1" applyBorder="1" applyAlignment="1">
      <alignment horizontal="center"/>
    </xf>
    <xf numFmtId="0" fontId="23" fillId="0" borderId="25" xfId="0" applyFont="1" applyFill="1" applyBorder="1"/>
    <xf numFmtId="0" fontId="23" fillId="0" borderId="25" xfId="0" applyFont="1" applyFill="1" applyBorder="1" applyAlignment="1">
      <alignment horizontal="left" indent="2"/>
    </xf>
    <xf numFmtId="0" fontId="52" fillId="0" borderId="25" xfId="43" applyFill="1" applyBorder="1" applyAlignment="1">
      <alignment horizontal="left"/>
    </xf>
    <xf numFmtId="0" fontId="52" fillId="0" borderId="25" xfId="43" applyFill="1" applyBorder="1" applyAlignment="1">
      <alignment horizontal="left" indent="1"/>
    </xf>
    <xf numFmtId="0" fontId="23" fillId="0" borderId="25" xfId="0" applyFont="1" applyFill="1" applyBorder="1" applyAlignment="1">
      <alignment horizontal="left"/>
    </xf>
    <xf numFmtId="0" fontId="53" fillId="0" borderId="0" xfId="0" applyFont="1" applyAlignment="1">
      <alignment horizontal="left" vertical="top" wrapText="1"/>
    </xf>
    <xf numFmtId="0" fontId="54" fillId="0" borderId="0" xfId="0" applyFont="1"/>
    <xf numFmtId="0" fontId="55" fillId="0" borderId="0" xfId="0" applyFont="1" applyAlignment="1">
      <alignment vertical="center"/>
    </xf>
    <xf numFmtId="0" fontId="56" fillId="0" borderId="0" xfId="0" applyFont="1"/>
    <xf numFmtId="0" fontId="57" fillId="0" borderId="0" xfId="0" applyFont="1" applyAlignment="1">
      <alignment vertical="center"/>
    </xf>
    <xf numFmtId="0" fontId="41" fillId="0" borderId="0" xfId="0" applyFont="1" applyAlignment="1">
      <alignment horizontal="left" vertical="top" wrapText="1"/>
    </xf>
    <xf numFmtId="0" fontId="58" fillId="0" borderId="0" xfId="0" applyFont="1" applyAlignment="1">
      <alignment vertical="center"/>
    </xf>
    <xf numFmtId="167" fontId="41" fillId="0" borderId="0" xfId="0" applyNumberFormat="1" applyFont="1" applyAlignment="1">
      <alignment horizontal="left" vertical="center" wrapText="1"/>
    </xf>
    <xf numFmtId="0" fontId="53" fillId="0" borderId="0" xfId="0" applyFont="1" applyAlignment="1">
      <alignment horizontal="left" vertical="top" wrapText="1"/>
    </xf>
    <xf numFmtId="0" fontId="59" fillId="0" borderId="0" xfId="0" applyFont="1" applyAlignment="1">
      <alignment vertical="top"/>
    </xf>
    <xf numFmtId="0" fontId="56" fillId="0" borderId="0" xfId="0" applyFont="1" applyAlignment="1">
      <alignment vertical="center"/>
    </xf>
    <xf numFmtId="0" fontId="59" fillId="0" borderId="0" xfId="0" applyFont="1" applyAlignment="1">
      <alignment vertical="center"/>
    </xf>
    <xf numFmtId="0" fontId="56" fillId="0" borderId="0" xfId="0" applyFont="1" applyAlignment="1">
      <alignment horizontal="left" vertical="top" wrapText="1"/>
    </xf>
    <xf numFmtId="0" fontId="56" fillId="0" borderId="0" xfId="0" applyFont="1" applyAlignment="1">
      <alignment horizontal="left" wrapText="1"/>
    </xf>
    <xf numFmtId="0" fontId="60" fillId="0" borderId="0" xfId="0" applyFont="1" applyAlignment="1">
      <alignment vertical="center"/>
    </xf>
    <xf numFmtId="0" fontId="52" fillId="0" borderId="0" xfId="43" applyAlignment="1">
      <alignment vertical="center"/>
    </xf>
    <xf numFmtId="0" fontId="61" fillId="0" borderId="0" xfId="0" applyFont="1" applyAlignment="1">
      <alignment vertical="top"/>
    </xf>
    <xf numFmtId="0" fontId="62" fillId="0" borderId="0" xfId="0" applyFont="1"/>
    <xf numFmtId="0" fontId="61" fillId="0" borderId="0" xfId="0" applyFont="1" applyAlignment="1">
      <alignment vertical="top" wrapText="1"/>
    </xf>
    <xf numFmtId="0" fontId="63" fillId="0" borderId="0" xfId="0" applyFont="1" applyAlignment="1">
      <alignment horizontal="left" vertical="top" wrapText="1"/>
    </xf>
    <xf numFmtId="0" fontId="64" fillId="0" borderId="0" xfId="0" applyFont="1"/>
    <xf numFmtId="0" fontId="65" fillId="0" borderId="0" xfId="0" applyFont="1" applyAlignment="1">
      <alignment horizontal="left" vertical="center" wrapText="1"/>
    </xf>
    <xf numFmtId="0" fontId="58" fillId="0" borderId="0" xfId="0" applyFont="1" applyAlignment="1">
      <alignment horizontal="left" vertical="center"/>
    </xf>
    <xf numFmtId="0" fontId="66" fillId="0" borderId="0" xfId="0" applyFont="1" applyAlignment="1">
      <alignment horizontal="left" vertical="center"/>
    </xf>
    <xf numFmtId="0" fontId="67" fillId="0" borderId="0" xfId="0" applyFont="1" applyAlignment="1">
      <alignment horizontal="left" vertical="center" wrapText="1"/>
    </xf>
    <xf numFmtId="0" fontId="68" fillId="0" borderId="0" xfId="0" applyFont="1"/>
    <xf numFmtId="0" fontId="69" fillId="0" borderId="0" xfId="0" applyFont="1" applyAlignment="1">
      <alignment horizontal="left" vertical="top" wrapText="1"/>
    </xf>
    <xf numFmtId="0" fontId="68" fillId="0" borderId="0" xfId="0" applyFont="1" applyAlignment="1">
      <alignment horizontal="left" vertical="top" wrapText="1"/>
    </xf>
    <xf numFmtId="0" fontId="69" fillId="0" borderId="0" xfId="0" applyFont="1" applyAlignment="1">
      <alignment horizontal="left" vertical="top" wrapText="1"/>
    </xf>
    <xf numFmtId="0" fontId="69" fillId="0" borderId="0" xfId="0" applyFont="1" applyAlignment="1">
      <alignment horizontal="left"/>
    </xf>
    <xf numFmtId="0" fontId="69" fillId="0" borderId="0" xfId="0" applyFont="1"/>
    <xf numFmtId="0" fontId="69" fillId="0" borderId="0" xfId="0" applyFont="1" applyAlignment="1">
      <alignment vertical="top" wrapText="1"/>
    </xf>
    <xf numFmtId="0" fontId="61" fillId="0" borderId="0" xfId="0" applyFont="1" applyAlignment="1">
      <alignment vertical="center" wrapText="1"/>
    </xf>
    <xf numFmtId="0" fontId="64" fillId="0" borderId="0" xfId="0" applyFont="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2" xr:uid="{4ECDAF8F-1122-4BD5-B692-DBD08CBD9E3B}"/>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TOC!A1"/></Relationships>
</file>

<file path=xl/drawings/_rels/drawing11.xml.rels><?xml version="1.0" encoding="UTF-8" standalone="yes"?>
<Relationships xmlns="http://schemas.openxmlformats.org/package/2006/relationships"><Relationship Id="rId1" Type="http://schemas.openxmlformats.org/officeDocument/2006/relationships/hyperlink" Target="#TOC!A1"/></Relationships>
</file>

<file path=xl/drawings/_rels/drawing12.xml.rels><?xml version="1.0" encoding="UTF-8" standalone="yes"?>
<Relationships xmlns="http://schemas.openxmlformats.org/package/2006/relationships"><Relationship Id="rId1" Type="http://schemas.openxmlformats.org/officeDocument/2006/relationships/hyperlink" Target="#TOC!A1"/></Relationships>
</file>

<file path=xl/drawings/_rels/drawing13.xml.rels><?xml version="1.0" encoding="UTF-8" standalone="yes"?>
<Relationships xmlns="http://schemas.openxmlformats.org/package/2006/relationships"><Relationship Id="rId1" Type="http://schemas.openxmlformats.org/officeDocument/2006/relationships/hyperlink" Target="#TOC!A1"/></Relationships>
</file>

<file path=xl/drawings/_rels/drawing14.xml.rels><?xml version="1.0" encoding="UTF-8" standalone="yes"?>
<Relationships xmlns="http://schemas.openxmlformats.org/package/2006/relationships"><Relationship Id="rId1" Type="http://schemas.openxmlformats.org/officeDocument/2006/relationships/hyperlink" Target="#TOC!A1"/></Relationships>
</file>

<file path=xl/drawings/_rels/drawing15.xml.rels><?xml version="1.0" encoding="UTF-8" standalone="yes"?>
<Relationships xmlns="http://schemas.openxmlformats.org/package/2006/relationships"><Relationship Id="rId1" Type="http://schemas.openxmlformats.org/officeDocument/2006/relationships/hyperlink" Target="#TOC!A1"/></Relationships>
</file>

<file path=xl/drawings/_rels/drawing16.xml.rels><?xml version="1.0" encoding="UTF-8" standalone="yes"?>
<Relationships xmlns="http://schemas.openxmlformats.org/package/2006/relationships"><Relationship Id="rId1" Type="http://schemas.openxmlformats.org/officeDocument/2006/relationships/hyperlink" Target="#TOC!A1"/></Relationships>
</file>

<file path=xl/drawings/_rels/drawing17.xml.rels><?xml version="1.0" encoding="UTF-8" standalone="yes"?>
<Relationships xmlns="http://schemas.openxmlformats.org/package/2006/relationships"><Relationship Id="rId1" Type="http://schemas.openxmlformats.org/officeDocument/2006/relationships/hyperlink" Target="#TOC!A1"/></Relationships>
</file>

<file path=xl/drawings/_rels/drawing18.xml.rels><?xml version="1.0" encoding="UTF-8" standalone="yes"?>
<Relationships xmlns="http://schemas.openxmlformats.org/package/2006/relationships"><Relationship Id="rId1" Type="http://schemas.openxmlformats.org/officeDocument/2006/relationships/hyperlink" Target="#TOC!A1"/></Relationships>
</file>

<file path=xl/drawings/_rels/drawing19.xml.rels><?xml version="1.0" encoding="UTF-8" standalone="yes"?>
<Relationships xmlns="http://schemas.openxmlformats.org/package/2006/relationships"><Relationship Id="rId1" Type="http://schemas.openxmlformats.org/officeDocument/2006/relationships/hyperlink" Target="#TOC!A1"/></Relationships>
</file>

<file path=xl/drawings/_rels/drawing2.xml.rels><?xml version="1.0" encoding="UTF-8" standalone="yes"?>
<Relationships xmlns="http://schemas.openxmlformats.org/package/2006/relationships"><Relationship Id="rId1" Type="http://schemas.openxmlformats.org/officeDocument/2006/relationships/hyperlink" Target="#TOC!A1"/></Relationships>
</file>

<file path=xl/drawings/_rels/drawing20.xml.rels><?xml version="1.0" encoding="UTF-8" standalone="yes"?>
<Relationships xmlns="http://schemas.openxmlformats.org/package/2006/relationships"><Relationship Id="rId1" Type="http://schemas.openxmlformats.org/officeDocument/2006/relationships/hyperlink" Target="#TOC!A1"/></Relationships>
</file>

<file path=xl/drawings/_rels/drawing21.xml.rels><?xml version="1.0" encoding="UTF-8" standalone="yes"?>
<Relationships xmlns="http://schemas.openxmlformats.org/package/2006/relationships"><Relationship Id="rId1" Type="http://schemas.openxmlformats.org/officeDocument/2006/relationships/hyperlink" Target="#TOC!A1"/></Relationships>
</file>

<file path=xl/drawings/_rels/drawing22.xml.rels><?xml version="1.0" encoding="UTF-8" standalone="yes"?>
<Relationships xmlns="http://schemas.openxmlformats.org/package/2006/relationships"><Relationship Id="rId1" Type="http://schemas.openxmlformats.org/officeDocument/2006/relationships/hyperlink" Target="#TOC!A1"/></Relationships>
</file>

<file path=xl/drawings/_rels/drawing23.xml.rels><?xml version="1.0" encoding="UTF-8" standalone="yes"?>
<Relationships xmlns="http://schemas.openxmlformats.org/package/2006/relationships"><Relationship Id="rId1" Type="http://schemas.openxmlformats.org/officeDocument/2006/relationships/hyperlink" Target="#TOC!A1"/></Relationships>
</file>

<file path=xl/drawings/_rels/drawing24.xml.rels><?xml version="1.0" encoding="UTF-8" standalone="yes"?>
<Relationships xmlns="http://schemas.openxmlformats.org/package/2006/relationships"><Relationship Id="rId1" Type="http://schemas.openxmlformats.org/officeDocument/2006/relationships/hyperlink" Target="#TOC!A1"/></Relationships>
</file>

<file path=xl/drawings/_rels/drawing25.xml.rels><?xml version="1.0" encoding="UTF-8" standalone="yes"?>
<Relationships xmlns="http://schemas.openxmlformats.org/package/2006/relationships"><Relationship Id="rId1" Type="http://schemas.openxmlformats.org/officeDocument/2006/relationships/hyperlink" Target="#TOC!A1"/></Relationships>
</file>

<file path=xl/drawings/_rels/drawing26.xml.rels><?xml version="1.0" encoding="UTF-8" standalone="yes"?>
<Relationships xmlns="http://schemas.openxmlformats.org/package/2006/relationships"><Relationship Id="rId1" Type="http://schemas.openxmlformats.org/officeDocument/2006/relationships/hyperlink" Target="#TOC!A1"/></Relationships>
</file>

<file path=xl/drawings/_rels/drawing27.xml.rels><?xml version="1.0" encoding="UTF-8" standalone="yes"?>
<Relationships xmlns="http://schemas.openxmlformats.org/package/2006/relationships"><Relationship Id="rId1" Type="http://schemas.openxmlformats.org/officeDocument/2006/relationships/hyperlink" Target="#TOC!A1"/></Relationships>
</file>

<file path=xl/drawings/_rels/drawing28.xml.rels><?xml version="1.0" encoding="UTF-8" standalone="yes"?>
<Relationships xmlns="http://schemas.openxmlformats.org/package/2006/relationships"><Relationship Id="rId1" Type="http://schemas.openxmlformats.org/officeDocument/2006/relationships/hyperlink" Target="#TOC!A1"/></Relationships>
</file>

<file path=xl/drawings/_rels/drawing29.xml.rels><?xml version="1.0" encoding="UTF-8" standalone="yes"?>
<Relationships xmlns="http://schemas.openxmlformats.org/package/2006/relationships"><Relationship Id="rId1" Type="http://schemas.openxmlformats.org/officeDocument/2006/relationships/hyperlink" Target="#TOC!A1"/></Relationships>
</file>

<file path=xl/drawings/_rels/drawing3.xml.rels><?xml version="1.0" encoding="UTF-8" standalone="yes"?>
<Relationships xmlns="http://schemas.openxmlformats.org/package/2006/relationships"><Relationship Id="rId1" Type="http://schemas.openxmlformats.org/officeDocument/2006/relationships/hyperlink" Target="#TOC!A1"/></Relationships>
</file>

<file path=xl/drawings/_rels/drawing30.xml.rels><?xml version="1.0" encoding="UTF-8" standalone="yes"?>
<Relationships xmlns="http://schemas.openxmlformats.org/package/2006/relationships"><Relationship Id="rId1" Type="http://schemas.openxmlformats.org/officeDocument/2006/relationships/hyperlink" Target="#TOC!A1"/></Relationships>
</file>

<file path=xl/drawings/_rels/drawing31.xml.rels><?xml version="1.0" encoding="UTF-8" standalone="yes"?>
<Relationships xmlns="http://schemas.openxmlformats.org/package/2006/relationships"><Relationship Id="rId1" Type="http://schemas.openxmlformats.org/officeDocument/2006/relationships/hyperlink" Target="#TOC!A1"/></Relationships>
</file>

<file path=xl/drawings/_rels/drawing32.xml.rels><?xml version="1.0" encoding="UTF-8" standalone="yes"?>
<Relationships xmlns="http://schemas.openxmlformats.org/package/2006/relationships"><Relationship Id="rId1" Type="http://schemas.openxmlformats.org/officeDocument/2006/relationships/hyperlink" Target="#TOC!A1"/></Relationships>
</file>

<file path=xl/drawings/_rels/drawing33.xml.rels><?xml version="1.0" encoding="UTF-8" standalone="yes"?>
<Relationships xmlns="http://schemas.openxmlformats.org/package/2006/relationships"><Relationship Id="rId1" Type="http://schemas.openxmlformats.org/officeDocument/2006/relationships/hyperlink" Target="#TOC!A1"/></Relationships>
</file>

<file path=xl/drawings/_rels/drawing34.xml.rels><?xml version="1.0" encoding="UTF-8" standalone="yes"?>
<Relationships xmlns="http://schemas.openxmlformats.org/package/2006/relationships"><Relationship Id="rId1" Type="http://schemas.openxmlformats.org/officeDocument/2006/relationships/hyperlink" Target="#TOC!A1"/></Relationships>
</file>

<file path=xl/drawings/_rels/drawing35.xml.rels><?xml version="1.0" encoding="UTF-8" standalone="yes"?>
<Relationships xmlns="http://schemas.openxmlformats.org/package/2006/relationships"><Relationship Id="rId1" Type="http://schemas.openxmlformats.org/officeDocument/2006/relationships/hyperlink" Target="#TOC!A1"/></Relationships>
</file>

<file path=xl/drawings/_rels/drawing36.xml.rels><?xml version="1.0" encoding="UTF-8" standalone="yes"?>
<Relationships xmlns="http://schemas.openxmlformats.org/package/2006/relationships"><Relationship Id="rId1" Type="http://schemas.openxmlformats.org/officeDocument/2006/relationships/hyperlink" Target="#TOC!A1"/></Relationships>
</file>

<file path=xl/drawings/_rels/drawing37.xml.rels><?xml version="1.0" encoding="UTF-8" standalone="yes"?>
<Relationships xmlns="http://schemas.openxmlformats.org/package/2006/relationships"><Relationship Id="rId1" Type="http://schemas.openxmlformats.org/officeDocument/2006/relationships/hyperlink" Target="#TOC!A1"/></Relationships>
</file>

<file path=xl/drawings/_rels/drawing38.xml.rels><?xml version="1.0" encoding="UTF-8" standalone="yes"?>
<Relationships xmlns="http://schemas.openxmlformats.org/package/2006/relationships"><Relationship Id="rId1" Type="http://schemas.openxmlformats.org/officeDocument/2006/relationships/hyperlink" Target="#TOC!A1"/></Relationships>
</file>

<file path=xl/drawings/_rels/drawing39.xml.rels><?xml version="1.0" encoding="UTF-8" standalone="yes"?>
<Relationships xmlns="http://schemas.openxmlformats.org/package/2006/relationships"><Relationship Id="rId1" Type="http://schemas.openxmlformats.org/officeDocument/2006/relationships/hyperlink" Target="#TOC!A1"/></Relationships>
</file>

<file path=xl/drawings/_rels/drawing4.xml.rels><?xml version="1.0" encoding="UTF-8" standalone="yes"?>
<Relationships xmlns="http://schemas.openxmlformats.org/package/2006/relationships"><Relationship Id="rId1" Type="http://schemas.openxmlformats.org/officeDocument/2006/relationships/hyperlink" Target="#TOC!A1"/></Relationships>
</file>

<file path=xl/drawings/_rels/drawing40.xml.rels><?xml version="1.0" encoding="UTF-8" standalone="yes"?>
<Relationships xmlns="http://schemas.openxmlformats.org/package/2006/relationships"><Relationship Id="rId1" Type="http://schemas.openxmlformats.org/officeDocument/2006/relationships/hyperlink" Target="#TOC!A1"/></Relationships>
</file>

<file path=xl/drawings/_rels/drawing5.xml.rels><?xml version="1.0" encoding="UTF-8" standalone="yes"?>
<Relationships xmlns="http://schemas.openxmlformats.org/package/2006/relationships"><Relationship Id="rId1" Type="http://schemas.openxmlformats.org/officeDocument/2006/relationships/hyperlink" Target="#TOC!A1"/></Relationships>
</file>

<file path=xl/drawings/_rels/drawing6.xml.rels><?xml version="1.0" encoding="UTF-8" standalone="yes"?>
<Relationships xmlns="http://schemas.openxmlformats.org/package/2006/relationships"><Relationship Id="rId1" Type="http://schemas.openxmlformats.org/officeDocument/2006/relationships/hyperlink" Target="#TOC!A1"/></Relationships>
</file>

<file path=xl/drawings/_rels/drawing7.xml.rels><?xml version="1.0" encoding="UTF-8" standalone="yes"?>
<Relationships xmlns="http://schemas.openxmlformats.org/package/2006/relationships"><Relationship Id="rId1" Type="http://schemas.openxmlformats.org/officeDocument/2006/relationships/hyperlink" Target="#TOC!A1"/></Relationships>
</file>

<file path=xl/drawings/_rels/drawing8.xml.rels><?xml version="1.0" encoding="UTF-8" standalone="yes"?>
<Relationships xmlns="http://schemas.openxmlformats.org/package/2006/relationships"><Relationship Id="rId1" Type="http://schemas.openxmlformats.org/officeDocument/2006/relationships/hyperlink" Target="#TOC!A1"/></Relationships>
</file>

<file path=xl/drawings/_rels/drawing9.xml.rels><?xml version="1.0" encoding="UTF-8" standalone="yes"?>
<Relationships xmlns="http://schemas.openxmlformats.org/package/2006/relationships"><Relationship Id="rId1" Type="http://schemas.openxmlformats.org/officeDocument/2006/relationships/hyperlink" Target="#TOC!A1"/></Relationships>
</file>

<file path=xl/drawings/drawing1.xml><?xml version="1.0" encoding="utf-8"?>
<xdr:wsDr xmlns:xdr="http://schemas.openxmlformats.org/drawingml/2006/spreadsheetDrawing" xmlns:a="http://schemas.openxmlformats.org/drawingml/2006/main">
  <xdr:twoCellAnchor editAs="oneCell">
    <xdr:from>
      <xdr:col>5</xdr:col>
      <xdr:colOff>485775</xdr:colOff>
      <xdr:row>19</xdr:row>
      <xdr:rowOff>104774</xdr:rowOff>
    </xdr:from>
    <xdr:to>
      <xdr:col>8</xdr:col>
      <xdr:colOff>381000</xdr:colOff>
      <xdr:row>26</xdr:row>
      <xdr:rowOff>85725</xdr:rowOff>
    </xdr:to>
    <xdr:pic>
      <xdr:nvPicPr>
        <xdr:cNvPr id="2" name="Picture 1">
          <a:extLst>
            <a:ext uri="{FF2B5EF4-FFF2-40B4-BE49-F238E27FC236}">
              <a16:creationId xmlns:a16="http://schemas.microsoft.com/office/drawing/2014/main" id="{3136A05C-98E7-4C40-93AD-67FE9A580A6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722" r="21983" b="39596"/>
        <a:stretch/>
      </xdr:blipFill>
      <xdr:spPr bwMode="auto">
        <a:xfrm>
          <a:off x="3533775" y="4086224"/>
          <a:ext cx="1724025" cy="1143001"/>
        </a:xfrm>
        <a:prstGeom prst="rect">
          <a:avLst/>
        </a:prstGeom>
        <a:ln>
          <a:noFill/>
        </a:ln>
        <a:extLst>
          <a:ext uri="{53640926-AAD7-44D8-BBD7-CCE9431645EC}">
            <a14:shadowObscured xmlns:a14="http://schemas.microsoft.com/office/drawing/2010/main"/>
          </a:ext>
          <a:ext uri="{FAA26D3D-D897-4be2-8F04-BA451C77F1D7}">
            <ma14:placeholderFlag xmlns:lc="http://schemas.openxmlformats.org/drawingml/2006/lockedCanvas"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http://schemas.openxmlformats.org/drawingml/2006/wordprocessingDrawing" xmlns:wp14="http://schemas.microsoft.com/office/word/2010/wordprocessingDrawing" xmlns:v="urn:schemas-microsoft-com:vml" xmlns:m="http://schemas.openxmlformats.org/officeDocument/2006/math" xmlns:r="http://schemas.openxmlformats.org/officeDocument/2006/relationships" xmlns:o="urn:schemas-microsoft-com:office:office" xmlns:mv="urn:schemas-microsoft-com:mac:vml" xmlns:mc="http://schemas.openxmlformats.org/markup-compatibility/2006" xmlns:mo="http://schemas.microsoft.com/office/mac/office/2008/main" xmlns:wpc="http://schemas.microsoft.com/office/word/2010/wordprocessingCanvas" xmln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933451</xdr:colOff>
      <xdr:row>47</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431571F-BD53-4ABB-988A-1760D798F760}"/>
            </a:ext>
          </a:extLst>
        </xdr:cNvPr>
        <xdr:cNvSpPr/>
      </xdr:nvSpPr>
      <xdr:spPr>
        <a:xfrm>
          <a:off x="0" y="8772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48</xdr:row>
      <xdr:rowOff>0</xdr:rowOff>
    </xdr:from>
    <xdr:to>
      <xdr:col>0</xdr:col>
      <xdr:colOff>933451</xdr:colOff>
      <xdr:row>49</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8F63BC9-1AAB-4D5C-A6A0-5BDC7BB196D6}"/>
            </a:ext>
          </a:extLst>
        </xdr:cNvPr>
        <xdr:cNvSpPr/>
      </xdr:nvSpPr>
      <xdr:spPr>
        <a:xfrm>
          <a:off x="0" y="9153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933451</xdr:colOff>
      <xdr:row>47</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B697B3A9-12A1-4C8D-8CEC-6D98A1313A5D}"/>
            </a:ext>
          </a:extLst>
        </xdr:cNvPr>
        <xdr:cNvSpPr/>
      </xdr:nvSpPr>
      <xdr:spPr>
        <a:xfrm>
          <a:off x="0" y="8772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24</xdr:row>
      <xdr:rowOff>0</xdr:rowOff>
    </xdr:from>
    <xdr:to>
      <xdr:col>1</xdr:col>
      <xdr:colOff>323851</xdr:colOff>
      <xdr:row>25</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FE99FBA-2649-4164-8417-855F91E11FC8}"/>
            </a:ext>
          </a:extLst>
        </xdr:cNvPr>
        <xdr:cNvSpPr/>
      </xdr:nvSpPr>
      <xdr:spPr>
        <a:xfrm>
          <a:off x="0" y="4781550"/>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14</xdr:row>
      <xdr:rowOff>0</xdr:rowOff>
    </xdr:from>
    <xdr:to>
      <xdr:col>1</xdr:col>
      <xdr:colOff>104776</xdr:colOff>
      <xdr:row>15</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8D8A4C3-6E7A-48DB-80D9-6B574309F6BE}"/>
            </a:ext>
          </a:extLst>
        </xdr:cNvPr>
        <xdr:cNvSpPr/>
      </xdr:nvSpPr>
      <xdr:spPr>
        <a:xfrm>
          <a:off x="0" y="2667000"/>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31</xdr:row>
      <xdr:rowOff>0</xdr:rowOff>
    </xdr:from>
    <xdr:to>
      <xdr:col>0</xdr:col>
      <xdr:colOff>933451</xdr:colOff>
      <xdr:row>32</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CF5EC86-CB65-4E83-B0C9-34FE9F0B2DC0}"/>
            </a:ext>
          </a:extLst>
        </xdr:cNvPr>
        <xdr:cNvSpPr/>
      </xdr:nvSpPr>
      <xdr:spPr>
        <a:xfrm>
          <a:off x="0" y="6487583"/>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12</xdr:row>
      <xdr:rowOff>0</xdr:rowOff>
    </xdr:from>
    <xdr:to>
      <xdr:col>0</xdr:col>
      <xdr:colOff>933451</xdr:colOff>
      <xdr:row>13</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CF3AB96-0BA4-45C2-88EE-6771748534A3}"/>
            </a:ext>
          </a:extLst>
        </xdr:cNvPr>
        <xdr:cNvSpPr/>
      </xdr:nvSpPr>
      <xdr:spPr>
        <a:xfrm>
          <a:off x="0" y="2857500"/>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249</xdr:row>
      <xdr:rowOff>0</xdr:rowOff>
    </xdr:from>
    <xdr:to>
      <xdr:col>0</xdr:col>
      <xdr:colOff>933451</xdr:colOff>
      <xdr:row>250</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9330ABE3-8E87-4BCB-A1E5-F2FFEAF94CF5}"/>
            </a:ext>
          </a:extLst>
        </xdr:cNvPr>
        <xdr:cNvSpPr/>
      </xdr:nvSpPr>
      <xdr:spPr>
        <a:xfrm>
          <a:off x="0" y="47446406"/>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404</xdr:row>
      <xdr:rowOff>0</xdr:rowOff>
    </xdr:from>
    <xdr:to>
      <xdr:col>0</xdr:col>
      <xdr:colOff>933451</xdr:colOff>
      <xdr:row>405</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DDF8F50-158A-45F6-95AB-4782691CB934}"/>
            </a:ext>
          </a:extLst>
        </xdr:cNvPr>
        <xdr:cNvSpPr/>
      </xdr:nvSpPr>
      <xdr:spPr>
        <a:xfrm>
          <a:off x="0" y="770096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48</xdr:row>
      <xdr:rowOff>0</xdr:rowOff>
    </xdr:from>
    <xdr:to>
      <xdr:col>0</xdr:col>
      <xdr:colOff>933451</xdr:colOff>
      <xdr:row>49</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6DAAF231-AE12-4572-9EE5-46E4FF9203B4}"/>
            </a:ext>
          </a:extLst>
        </xdr:cNvPr>
        <xdr:cNvSpPr/>
      </xdr:nvSpPr>
      <xdr:spPr>
        <a:xfrm>
          <a:off x="0" y="9599083"/>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114299</xdr:rowOff>
    </xdr:from>
    <xdr:to>
      <xdr:col>1</xdr:col>
      <xdr:colOff>361951</xdr:colOff>
      <xdr:row>12</xdr:row>
      <xdr:rowOff>180974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22038066-8BB3-46BF-A9DB-56D8EC960DED}"/>
            </a:ext>
          </a:extLst>
        </xdr:cNvPr>
        <xdr:cNvSpPr/>
      </xdr:nvSpPr>
      <xdr:spPr>
        <a:xfrm>
          <a:off x="0" y="2209799"/>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42</xdr:row>
      <xdr:rowOff>0</xdr:rowOff>
    </xdr:from>
    <xdr:to>
      <xdr:col>0</xdr:col>
      <xdr:colOff>933451</xdr:colOff>
      <xdr:row>43</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3A911BC-9B3A-4F38-BC51-CE370D15460E}"/>
            </a:ext>
          </a:extLst>
        </xdr:cNvPr>
        <xdr:cNvSpPr/>
      </xdr:nvSpPr>
      <xdr:spPr>
        <a:xfrm>
          <a:off x="0" y="8010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40</xdr:row>
      <xdr:rowOff>0</xdr:rowOff>
    </xdr:from>
    <xdr:to>
      <xdr:col>0</xdr:col>
      <xdr:colOff>933451</xdr:colOff>
      <xdr:row>41</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F74C1CD-9EE5-4EDB-839C-C46C5C542E4E}"/>
            </a:ext>
          </a:extLst>
        </xdr:cNvPr>
        <xdr:cNvSpPr/>
      </xdr:nvSpPr>
      <xdr:spPr>
        <a:xfrm>
          <a:off x="0" y="7629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28575</xdr:colOff>
      <xdr:row>26</xdr:row>
      <xdr:rowOff>180975</xdr:rowOff>
    </xdr:from>
    <xdr:to>
      <xdr:col>0</xdr:col>
      <xdr:colOff>962026</xdr:colOff>
      <xdr:row>28</xdr:row>
      <xdr:rowOff>57150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0F2B033-BF62-4214-9B73-F24FF20E5B1B}"/>
            </a:ext>
          </a:extLst>
        </xdr:cNvPr>
        <xdr:cNvSpPr/>
      </xdr:nvSpPr>
      <xdr:spPr>
        <a:xfrm>
          <a:off x="28575" y="513397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120</xdr:row>
      <xdr:rowOff>0</xdr:rowOff>
    </xdr:from>
    <xdr:to>
      <xdr:col>0</xdr:col>
      <xdr:colOff>933451</xdr:colOff>
      <xdr:row>121</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85AE938-02AA-4D84-828A-C134488C6037}"/>
            </a:ext>
          </a:extLst>
        </xdr:cNvPr>
        <xdr:cNvSpPr/>
      </xdr:nvSpPr>
      <xdr:spPr>
        <a:xfrm>
          <a:off x="0" y="22869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933451</xdr:colOff>
      <xdr:row>21</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838A1FE-83F4-4C6E-9432-92324E55CBAD}"/>
            </a:ext>
          </a:extLst>
        </xdr:cNvPr>
        <xdr:cNvSpPr/>
      </xdr:nvSpPr>
      <xdr:spPr>
        <a:xfrm>
          <a:off x="0" y="3819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933451</xdr:colOff>
      <xdr:row>12</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7DA1CA6-1B36-486D-8E8D-6C433DE2C8DB}"/>
            </a:ext>
          </a:extLst>
        </xdr:cNvPr>
        <xdr:cNvSpPr/>
      </xdr:nvSpPr>
      <xdr:spPr>
        <a:xfrm>
          <a:off x="0" y="2476500"/>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933451</xdr:colOff>
      <xdr:row>17</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76023B04-1C2A-441D-A4BB-22C3D7CB543F}"/>
            </a:ext>
          </a:extLst>
        </xdr:cNvPr>
        <xdr:cNvSpPr/>
      </xdr:nvSpPr>
      <xdr:spPr>
        <a:xfrm>
          <a:off x="0" y="3057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337</xdr:row>
      <xdr:rowOff>0</xdr:rowOff>
    </xdr:from>
    <xdr:to>
      <xdr:col>0</xdr:col>
      <xdr:colOff>933451</xdr:colOff>
      <xdr:row>338</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2AB6A3F-199C-4CCB-B7B7-8410A40762FA}"/>
            </a:ext>
          </a:extLst>
        </xdr:cNvPr>
        <xdr:cNvSpPr/>
      </xdr:nvSpPr>
      <xdr:spPr>
        <a:xfrm>
          <a:off x="0" y="64209706"/>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59</xdr:row>
      <xdr:rowOff>0</xdr:rowOff>
    </xdr:from>
    <xdr:to>
      <xdr:col>1</xdr:col>
      <xdr:colOff>66676</xdr:colOff>
      <xdr:row>60</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716CE2F-F129-406C-BE24-20DC3F645E7A}"/>
            </a:ext>
          </a:extLst>
        </xdr:cNvPr>
        <xdr:cNvSpPr/>
      </xdr:nvSpPr>
      <xdr:spPr>
        <a:xfrm>
          <a:off x="0" y="11715750"/>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933451</xdr:colOff>
      <xdr:row>23</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1CDE8856-C46B-484B-B932-D0BB790E8667}"/>
            </a:ext>
          </a:extLst>
        </xdr:cNvPr>
        <xdr:cNvSpPr/>
      </xdr:nvSpPr>
      <xdr:spPr>
        <a:xfrm>
          <a:off x="0" y="47720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13</xdr:row>
      <xdr:rowOff>104775</xdr:rowOff>
    </xdr:from>
    <xdr:to>
      <xdr:col>1</xdr:col>
      <xdr:colOff>371476</xdr:colOff>
      <xdr:row>14</xdr:row>
      <xdr:rowOff>171450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44C8DD78-4E38-4582-9CBB-C10DBBFA9ECE}"/>
            </a:ext>
          </a:extLst>
        </xdr:cNvPr>
        <xdr:cNvSpPr/>
      </xdr:nvSpPr>
      <xdr:spPr>
        <a:xfrm>
          <a:off x="47625" y="5162550"/>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933451</xdr:colOff>
      <xdr:row>23</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720E59F-F22B-4DA2-8B0B-ED39ED5C8FFC}"/>
            </a:ext>
          </a:extLst>
        </xdr:cNvPr>
        <xdr:cNvSpPr/>
      </xdr:nvSpPr>
      <xdr:spPr>
        <a:xfrm>
          <a:off x="0" y="4962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24</xdr:row>
      <xdr:rowOff>0</xdr:rowOff>
    </xdr:from>
    <xdr:to>
      <xdr:col>0</xdr:col>
      <xdr:colOff>933451</xdr:colOff>
      <xdr:row>25</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661F44A0-0BD1-4160-B467-AB63281D2255}"/>
            </a:ext>
          </a:extLst>
        </xdr:cNvPr>
        <xdr:cNvSpPr/>
      </xdr:nvSpPr>
      <xdr:spPr>
        <a:xfrm>
          <a:off x="0" y="4962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97</xdr:row>
      <xdr:rowOff>0</xdr:rowOff>
    </xdr:from>
    <xdr:to>
      <xdr:col>0</xdr:col>
      <xdr:colOff>933451</xdr:colOff>
      <xdr:row>98</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C2308B9-45C6-45BE-888A-36DF4676C7C2}"/>
            </a:ext>
          </a:extLst>
        </xdr:cNvPr>
        <xdr:cNvSpPr/>
      </xdr:nvSpPr>
      <xdr:spPr>
        <a:xfrm>
          <a:off x="0" y="1884997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75</xdr:row>
      <xdr:rowOff>0</xdr:rowOff>
    </xdr:from>
    <xdr:to>
      <xdr:col>0</xdr:col>
      <xdr:colOff>933451</xdr:colOff>
      <xdr:row>76</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2F8707EA-D94F-426D-AD67-06B1EBEFCAFF}"/>
            </a:ext>
          </a:extLst>
        </xdr:cNvPr>
        <xdr:cNvSpPr/>
      </xdr:nvSpPr>
      <xdr:spPr>
        <a:xfrm>
          <a:off x="0" y="15678150"/>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933451</xdr:colOff>
      <xdr:row>14</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C158DBF-FB14-47C1-ABA9-5E0B2C64D883}"/>
            </a:ext>
          </a:extLst>
        </xdr:cNvPr>
        <xdr:cNvSpPr/>
      </xdr:nvSpPr>
      <xdr:spPr>
        <a:xfrm>
          <a:off x="0" y="2676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33</xdr:row>
      <xdr:rowOff>0</xdr:rowOff>
    </xdr:from>
    <xdr:to>
      <xdr:col>0</xdr:col>
      <xdr:colOff>933451</xdr:colOff>
      <xdr:row>34</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62291325-8CF0-4CE9-B9A4-A99D8F9FB391}"/>
            </a:ext>
          </a:extLst>
        </xdr:cNvPr>
        <xdr:cNvSpPr/>
      </xdr:nvSpPr>
      <xdr:spPr>
        <a:xfrm>
          <a:off x="0" y="65246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32</xdr:row>
      <xdr:rowOff>0</xdr:rowOff>
    </xdr:from>
    <xdr:to>
      <xdr:col>0</xdr:col>
      <xdr:colOff>933451</xdr:colOff>
      <xdr:row>33</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16D937C-0362-4620-B374-8A5578B4F8F7}"/>
            </a:ext>
          </a:extLst>
        </xdr:cNvPr>
        <xdr:cNvSpPr/>
      </xdr:nvSpPr>
      <xdr:spPr>
        <a:xfrm>
          <a:off x="0" y="63341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933451</xdr:colOff>
      <xdr:row>20</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AEB98C9A-EAEB-470C-84C5-829B98FC32CD}"/>
            </a:ext>
          </a:extLst>
        </xdr:cNvPr>
        <xdr:cNvSpPr/>
      </xdr:nvSpPr>
      <xdr:spPr>
        <a:xfrm>
          <a:off x="0" y="4610100"/>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933451</xdr:colOff>
      <xdr:row>17</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BFCB2CC1-BB19-4F68-9D92-EA9D936F73A1}"/>
            </a:ext>
          </a:extLst>
        </xdr:cNvPr>
        <xdr:cNvSpPr/>
      </xdr:nvSpPr>
      <xdr:spPr>
        <a:xfrm>
          <a:off x="0" y="3924300"/>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38</xdr:row>
      <xdr:rowOff>0</xdr:rowOff>
    </xdr:from>
    <xdr:to>
      <xdr:col>0</xdr:col>
      <xdr:colOff>933451</xdr:colOff>
      <xdr:row>39</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34843D0-A074-49BC-BD0E-5B551F5F9AF0}"/>
            </a:ext>
          </a:extLst>
        </xdr:cNvPr>
        <xdr:cNvSpPr/>
      </xdr:nvSpPr>
      <xdr:spPr>
        <a:xfrm>
          <a:off x="0" y="74771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21167</xdr:colOff>
      <xdr:row>59</xdr:row>
      <xdr:rowOff>52917</xdr:rowOff>
    </xdr:from>
    <xdr:to>
      <xdr:col>1</xdr:col>
      <xdr:colOff>383118</xdr:colOff>
      <xdr:row>60</xdr:row>
      <xdr:rowOff>119592</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76A6B8DC-9179-407D-A363-34754C321E3A}"/>
            </a:ext>
          </a:extLst>
        </xdr:cNvPr>
        <xdr:cNvSpPr/>
      </xdr:nvSpPr>
      <xdr:spPr>
        <a:xfrm>
          <a:off x="21167" y="11440584"/>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933451</xdr:colOff>
      <xdr:row>21</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F6BA9DA0-3388-4AD7-89F2-5EE88A40F0C9}"/>
            </a:ext>
          </a:extLst>
        </xdr:cNvPr>
        <xdr:cNvSpPr/>
      </xdr:nvSpPr>
      <xdr:spPr>
        <a:xfrm>
          <a:off x="0" y="4000500"/>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44</xdr:row>
      <xdr:rowOff>179293</xdr:rowOff>
    </xdr:from>
    <xdr:to>
      <xdr:col>0</xdr:col>
      <xdr:colOff>933451</xdr:colOff>
      <xdr:row>46</xdr:row>
      <xdr:rowOff>55468</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BCA0B23F-440C-4F38-89A8-F4D0782A1F7F}"/>
            </a:ext>
          </a:extLst>
        </xdr:cNvPr>
        <xdr:cNvSpPr/>
      </xdr:nvSpPr>
      <xdr:spPr>
        <a:xfrm>
          <a:off x="0" y="9435352"/>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933451</xdr:colOff>
      <xdr:row>17</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B159A826-FEDA-4636-8291-1F0A5CED8C3C}"/>
            </a:ext>
          </a:extLst>
        </xdr:cNvPr>
        <xdr:cNvSpPr/>
      </xdr:nvSpPr>
      <xdr:spPr>
        <a:xfrm>
          <a:off x="0" y="32480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22</xdr:row>
      <xdr:rowOff>0</xdr:rowOff>
    </xdr:from>
    <xdr:to>
      <xdr:col>0</xdr:col>
      <xdr:colOff>933451</xdr:colOff>
      <xdr:row>23</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48D44F5-0F75-4281-8494-36EA8988CB8A}"/>
            </a:ext>
          </a:extLst>
        </xdr:cNvPr>
        <xdr:cNvSpPr/>
      </xdr:nvSpPr>
      <xdr:spPr>
        <a:xfrm>
          <a:off x="0" y="47720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80</xdr:row>
      <xdr:rowOff>0</xdr:rowOff>
    </xdr:from>
    <xdr:to>
      <xdr:col>1</xdr:col>
      <xdr:colOff>323851</xdr:colOff>
      <xdr:row>81</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C5E37508-A7BD-42A6-8D13-90B769F0EC29}"/>
            </a:ext>
          </a:extLst>
        </xdr:cNvPr>
        <xdr:cNvSpPr/>
      </xdr:nvSpPr>
      <xdr:spPr>
        <a:xfrm>
          <a:off x="0" y="152495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933451</xdr:colOff>
      <xdr:row>24</xdr:row>
      <xdr:rowOff>66675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30E73C3B-0660-4CF0-A993-46EA9D281CD6}"/>
            </a:ext>
          </a:extLst>
        </xdr:cNvPr>
        <xdr:cNvSpPr/>
      </xdr:nvSpPr>
      <xdr:spPr>
        <a:xfrm>
          <a:off x="0" y="4391025"/>
          <a:ext cx="933451"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100"/>
            <a:t>Back</a:t>
          </a:r>
          <a:r>
            <a:rPr lang="en-CA" sz="1100" baseline="0"/>
            <a:t> to TOC</a:t>
          </a:r>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search.ices.on.ca/ResearchData/Research/GuidelinesandStandards/Documents/DAS%20Template%20-%20Deliverable%20(Table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xpattern_table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Methods - Data Sources"/>
      <sheetName val="Methods - Study Design"/>
      <sheetName val="TOC"/>
      <sheetName val="Figure 1"/>
      <sheetName val="Table 1"/>
      <sheetName val="Table 2"/>
      <sheetName val="Table 3"/>
      <sheetName val="Table 4"/>
      <sheetName val="Table 5"/>
      <sheetName val="HIDE_List"/>
      <sheetName val="HIDE_Dataset Descriptions"/>
    </sheetNames>
    <sheetDataSet>
      <sheetData sheetId="0"/>
      <sheetData sheetId="1"/>
      <sheetData sheetId="2"/>
      <sheetData sheetId="3"/>
      <sheetData sheetId="4"/>
      <sheetData sheetId="5"/>
      <sheetData sheetId="6"/>
      <sheetData sheetId="7"/>
      <sheetData sheetId="8"/>
      <sheetData sheetId="9"/>
      <sheetData sheetId="10">
        <row r="2">
          <cell r="B2" t="str">
            <v>Assistive Devices Program (ADP)</v>
          </cell>
        </row>
        <row r="3">
          <cell r="B3" t="str">
            <v>Cancer Activity Level Reporting (ALR)</v>
          </cell>
        </row>
        <row r="4">
          <cell r="B4" t="str">
            <v>Ontario Asthma Dataset (ASTHMA)</v>
          </cell>
        </row>
        <row r="5">
          <cell r="B5" t="str">
            <v>Better Outcomes Registry and Network (BORN)</v>
          </cell>
        </row>
        <row r="6">
          <cell r="B6" t="str">
            <v>Client Agency Program Enrolment (CAPE)</v>
          </cell>
        </row>
        <row r="7">
          <cell r="B7" t="str">
            <v>Canadian Community Health Survey (CCHS)</v>
          </cell>
        </row>
        <row r="8">
          <cell r="B8" t="str">
            <v>Cardiac Care Network Data (CCN)</v>
          </cell>
        </row>
        <row r="9">
          <cell r="B9" t="str">
            <v>Continuing Care Reporting System (for Chronic Care) (CCRS)</v>
          </cell>
        </row>
        <row r="10">
          <cell r="B10" t="str">
            <v>Ontario Congestive Heart Failure dataset (CHF)</v>
          </cell>
        </row>
        <row r="11">
          <cell r="B11" t="str">
            <v>Ontario Chronic Obstructive Pulmonary Disease Dataset (COPD)</v>
          </cell>
        </row>
        <row r="12">
          <cell r="B12" t="str">
            <v>Canadian Organ Replacement Registry (CORR)</v>
          </cell>
        </row>
        <row r="13">
          <cell r="B13" t="str">
            <v>Corporate Provider Database (CPDB)</v>
          </cell>
        </row>
        <row r="14">
          <cell r="B14" t="str">
            <v>Client Profile Database (CPRO)</v>
          </cell>
        </row>
        <row r="15">
          <cell r="B15" t="str">
            <v>Discharge Abstract Database</v>
          </cell>
        </row>
        <row r="16">
          <cell r="B16" t="str">
            <v>Drugs from the ODB Formulary (DIN)</v>
          </cell>
        </row>
        <row r="17">
          <cell r="B17" t="str">
            <v>Electronic Medical Records Administrative Linked Database (EMRALD)</v>
          </cell>
        </row>
        <row r="18">
          <cell r="B18" t="str">
            <v>Surname-based Ethnicity Group (ETHNIC)</v>
          </cell>
        </row>
        <row r="19">
          <cell r="B19" t="str">
            <v>Home Care Database (HCD)</v>
          </cell>
        </row>
        <row r="20">
          <cell r="B20" t="str">
            <v>Ontario HIV Dataset (HIV)</v>
          </cell>
        </row>
        <row r="21">
          <cell r="B21" t="str">
            <v>Ontario HIV Dataset, as collected by the OHTN (HIVOHTN)</v>
          </cell>
        </row>
        <row r="22">
          <cell r="B22" t="str">
            <v>Ontario Hypertension Dataset (HYPER)</v>
          </cell>
        </row>
        <row r="23">
          <cell r="B23" t="str">
            <v>Ontario Healthcare Institutions (INST)</v>
          </cell>
        </row>
        <row r="24">
          <cell r="B24" t="str">
            <v>ICES Physician Database (IPDB)</v>
          </cell>
        </row>
        <row r="25">
          <cell r="B25" t="str">
            <v>Immigration, Refugees and Citizenship Canada (IRCC)’s Permanent Resident Database</v>
          </cell>
        </row>
        <row r="26">
          <cell r="B26" t="str">
            <v>Local Health Integration Network (LHIN)</v>
          </cell>
        </row>
        <row r="27">
          <cell r="B27" t="str">
            <v>Ministry of Community and Social Services (MCSS)</v>
          </cell>
        </row>
        <row r="28">
          <cell r="B28" t="str">
            <v>Ontario Mother-Baby Linked Data (MOMBABY)</v>
          </cell>
        </row>
        <row r="29">
          <cell r="B29" t="str">
            <v>National Ambulatory Care Reporting System (NACRS)</v>
          </cell>
        </row>
        <row r="30">
          <cell r="B30" t="str">
            <v>New Drug Funding Program (NDFP)</v>
          </cell>
        </row>
        <row r="31">
          <cell r="B31" t="str">
            <v>National Rehabilitation Reporting System (NRS)</v>
          </cell>
        </row>
        <row r="32">
          <cell r="B32" t="str">
            <v>Ontario Breast Screening Program (OBSP)</v>
          </cell>
        </row>
        <row r="33">
          <cell r="B33" t="str">
            <v>Ontario Cancer Registry (OCR)</v>
          </cell>
        </row>
        <row r="34">
          <cell r="B34" t="str">
            <v>Ontario Drug Benefit Claims (ODB)</v>
          </cell>
        </row>
        <row r="35">
          <cell r="B35" t="str">
            <v>Ontario Diabetes Dataset (ODD)</v>
          </cell>
        </row>
        <row r="36">
          <cell r="B36" t="str">
            <v>Ontario Health Insurance Plan Claims Database (OHIP)</v>
          </cell>
        </row>
        <row r="37">
          <cell r="B37" t="str">
            <v>Ontario Mental Health Reporting System (OHMRS)</v>
          </cell>
        </row>
        <row r="38">
          <cell r="B38" t="str">
            <v>Ontario Myocardial Infarction Dataset (OMID)</v>
          </cell>
        </row>
        <row r="39">
          <cell r="B39" t="str">
            <v>Ontario Marginalization Index (ONMARG)</v>
          </cell>
        </row>
        <row r="40">
          <cell r="B40" t="str">
            <v>Ontario Rheumatoid Arthritis Dataset (ORAD)</v>
          </cell>
        </row>
        <row r="41">
          <cell r="B41" t="str">
            <v>Office of the Registrar General - Deaths (ORGD)</v>
          </cell>
        </row>
        <row r="42">
          <cell r="B42" t="str">
            <v>Ontario Renal Reporting System (ORRS)</v>
          </cell>
        </row>
        <row r="43">
          <cell r="B43" t="str">
            <v>Postal Code Conversion File (PCCF)</v>
          </cell>
        </row>
        <row r="44">
          <cell r="B44" t="str">
            <v>Pediatric Oncology Group of Ontario Networked Information System (POGONIS)</v>
          </cell>
        </row>
        <row r="45">
          <cell r="B45" t="str">
            <v>Yearly Ontario Population estimates and projections (POP)</v>
          </cell>
        </row>
        <row r="46">
          <cell r="B46" t="str">
            <v>Resident Assessment Instrument - Contact Assessment (RAICA)</v>
          </cell>
        </row>
        <row r="47">
          <cell r="B47" t="str">
            <v>Resident Assessment Instrument - Home Care (RAIHC)</v>
          </cell>
        </row>
        <row r="48">
          <cell r="B48" t="str">
            <v>Registered Persons Database files (RPDB)</v>
          </cell>
        </row>
        <row r="49">
          <cell r="B49" t="str">
            <v>Same Day Surgery Database (SDS)</v>
          </cell>
        </row>
      </sheetData>
      <sheetData sheetId="11">
        <row r="5">
          <cell r="B5" t="str">
            <v>The CCRS database is compiled by the Canadian Institute for Health Information and contains demographic, clinical, functional, and resource utilization information for individuals receiving facility-based continuing care (also known as extended, auxiliary, or complex chronic care) in Ontario hospitals and residential care providing 24 hour nursing services (i.e. nursing home). Clinical assessment data (on the physical, functional, cognitive, and social domains of health) is ascertained using the Resident Assessment Instrument Minimum Data Set (RAI-MDS) version 2.0 which is administered by trained healthcare professionals.</v>
          </cell>
          <cell r="E5" t="str">
            <v>The RPDB provides basic demographic information (age, sex, location of residence, date of birth, and date of death for deceased individuals) for those issued an Ontario health insurance number. The RPDB also indicates the time periods for which an individual was eligible to receive publicly funded health insurance benefits and the best known postal code for each registrant on July 1st of each year.</v>
          </cell>
        </row>
        <row r="7">
          <cell r="B7" t="str">
            <v>The DAD is compiled by the Canadian Institute for Health Information and contains administrative, clinical (diagnoses and procedures/interventions), demographic, and administrative information for all admissions to acute care hospitals, rehab, chronic, and day surgery institutions in Ontario. At ICES, consecutive DAD records are linked together to form ‘episodes of care’ among the hospitals to which patients have been transferred after their initial admission.</v>
          </cell>
        </row>
        <row r="9">
          <cell r="B9" t="str">
            <v>The HCD is a clinical client centric database that captures all services that are provided by or coordinated by Community Care Access Centres (CCACs). The data elements captured include information on: client, intake, assessment, admission &amp; discharge, diagnosis and surgical procedure, and care delivery. ICES receives home care data from the Ontario Ministry of Health and Long-Term Care (MOHLTC). The primary purpose of the information collected through the HCD is to aid in planning and better clinical insight into clients who encounter service through CCACs.</v>
          </cell>
        </row>
        <row r="11">
          <cell r="B11" t="str">
            <v>The NACRS is compiled by the Canadian Institute for Health Information and contains administrative, clinical (diagnoses and procedures), demographic, and administrative information for all patient visits made to hospital- and community-based ambulatory care centres (emergency departments, day surgery units, hemodialysis units, and cancer care clinics). At ICES, NACRS records are linked with other data sources (DAD, OMHRS) to identify transitions to other care settings, such as inpatient acute care or psychiatric care.</v>
          </cell>
        </row>
        <row r="13">
          <cell r="B13" t="str">
            <v>The NRS is compiled by the Canadian Institute for Health Information and contains client data collected from participating adult inpatient rehabilitation facilities and programs across Canada. Main data elements contain socio-demographic information, administrative data (e.g. referral, admission and discharge), health characteristics, activities and participation (e.g. ADL, communication, social interaction), and interventions.</v>
          </cell>
        </row>
        <row r="15">
          <cell r="B15" t="str">
            <v>The ODB database contains prescription medication claims for those covered under the provincial drug program, mainly: those aged 65 years and older, nursing home residents, patients receiving services under the Ontario Home Care program, those receiving social assistance, and residents eligible for specialized drug programs. Main data elements include drug identifier, quantity, # days supplied, date disepensed, cost, and patient, pharmacy and physician identifiers.</v>
          </cell>
        </row>
        <row r="17">
          <cell r="B17" t="str">
            <v>The OHIP claims database contains information on inpatient and outpatient services provided to Ontario residents eligible for the province’s publicly funded health insurance system by fee-for-service health care practitioners (primarily physicians) and “shadow billings” for those paid through non-fee-for-service payment plans. The main data elements include patient and physician identifiers (encrypted), code for service provided, date of service,  associated diagnosis, and fee paid.</v>
          </cell>
        </row>
        <row r="21">
          <cell r="B21" t="str">
            <v>The SDS is compiled by the Canadian Institute for Health Information and contains administrative, clinical (diagnoses and procedures), demographic, and administrative information for all patient visits made to day surgery institutions in Ontario. The main data elements include patient demographics, clinical data (diagnoses, procedures, physician), administrative data (institution/hospital number etc.), financial data, service-specific data elements for day surgery and emergency.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xpattern"/>
    </sheetNames>
    <sheetDataSet>
      <sheetData sheetId="0">
        <row r="2">
          <cell r="A2" t="str">
            <v>beva+irino</v>
          </cell>
          <cell r="B2" t="str">
            <v>othermonocombo</v>
          </cell>
        </row>
        <row r="3">
          <cell r="A3" t="str">
            <v>beva+irino</v>
          </cell>
          <cell r="B3" t="str">
            <v>temo+beva</v>
          </cell>
        </row>
        <row r="4">
          <cell r="A4" t="str">
            <v>beva+irino</v>
          </cell>
          <cell r="B4" t="str">
            <v>temo+beva+other</v>
          </cell>
        </row>
        <row r="5">
          <cell r="A5" t="str">
            <v>beva+irino</v>
          </cell>
          <cell r="B5" t="str">
            <v>temo+other</v>
          </cell>
        </row>
        <row r="6">
          <cell r="A6" t="str">
            <v>beva+irino</v>
          </cell>
          <cell r="B6" t="str">
            <v>temomono</v>
          </cell>
        </row>
        <row r="7">
          <cell r="A7" t="str">
            <v>beva+other</v>
          </cell>
          <cell r="B7" t="str">
            <v>othermonocombo</v>
          </cell>
        </row>
        <row r="8">
          <cell r="A8" t="str">
            <v>beva+other</v>
          </cell>
          <cell r="B8" t="str">
            <v>temo+beva</v>
          </cell>
        </row>
        <row r="9">
          <cell r="A9" t="str">
            <v>beva+other</v>
          </cell>
          <cell r="B9" t="str">
            <v>temo+beva+other</v>
          </cell>
        </row>
        <row r="10">
          <cell r="A10" t="str">
            <v>beva+other</v>
          </cell>
          <cell r="B10" t="str">
            <v>temomono</v>
          </cell>
        </row>
        <row r="11">
          <cell r="A11" t="str">
            <v>beva+temo</v>
          </cell>
          <cell r="B11" t="str">
            <v>temo+beva</v>
          </cell>
        </row>
        <row r="12">
          <cell r="A12" t="str">
            <v>beva+temo</v>
          </cell>
          <cell r="B12" t="str">
            <v>temo+other</v>
          </cell>
        </row>
        <row r="13">
          <cell r="A13" t="str">
            <v>beva+temo</v>
          </cell>
          <cell r="B13" t="str">
            <v>temomono</v>
          </cell>
        </row>
        <row r="14">
          <cell r="A14" t="str">
            <v>bevamono</v>
          </cell>
          <cell r="B14" t="str">
            <v>othermonocombo</v>
          </cell>
        </row>
        <row r="15">
          <cell r="A15" t="str">
            <v>bevamono</v>
          </cell>
          <cell r="B15" t="str">
            <v>temo+beva</v>
          </cell>
        </row>
        <row r="16">
          <cell r="A16" t="str">
            <v>bevamono</v>
          </cell>
          <cell r="B16" t="str">
            <v>temo+beva+other</v>
          </cell>
        </row>
        <row r="17">
          <cell r="A17" t="str">
            <v>bevamono</v>
          </cell>
          <cell r="B17" t="str">
            <v>temo+other</v>
          </cell>
        </row>
        <row r="18">
          <cell r="A18" t="str">
            <v>bevamono</v>
          </cell>
          <cell r="B18" t="str">
            <v>temomono</v>
          </cell>
        </row>
        <row r="19">
          <cell r="A19" t="str">
            <v>irinomono</v>
          </cell>
          <cell r="B19" t="str">
            <v>othermonocombo</v>
          </cell>
        </row>
        <row r="20">
          <cell r="A20" t="str">
            <v>irinomono</v>
          </cell>
          <cell r="B20" t="str">
            <v>temo+beva</v>
          </cell>
        </row>
        <row r="21">
          <cell r="A21" t="str">
            <v>irinomono</v>
          </cell>
          <cell r="B21" t="str">
            <v>temo+other</v>
          </cell>
        </row>
        <row r="22">
          <cell r="A22" t="str">
            <v>irinomono</v>
          </cell>
          <cell r="B22" t="str">
            <v>temomono</v>
          </cell>
        </row>
        <row r="23">
          <cell r="A23" t="str">
            <v>othermonocombo</v>
          </cell>
          <cell r="B23" t="str">
            <v>othermonocombo</v>
          </cell>
        </row>
        <row r="24">
          <cell r="A24" t="str">
            <v>othermonocombo</v>
          </cell>
          <cell r="B24" t="str">
            <v>temo+beva</v>
          </cell>
        </row>
        <row r="25">
          <cell r="A25" t="str">
            <v>othermonocombo</v>
          </cell>
          <cell r="B25" t="str">
            <v>temo+beva+other</v>
          </cell>
        </row>
        <row r="26">
          <cell r="A26" t="str">
            <v>othermonocombo</v>
          </cell>
          <cell r="B26" t="str">
            <v>temo+other</v>
          </cell>
        </row>
        <row r="27">
          <cell r="A27" t="str">
            <v>othermonocombo</v>
          </cell>
          <cell r="B27" t="str">
            <v>temomono</v>
          </cell>
        </row>
        <row r="28">
          <cell r="A28" t="str">
            <v>temomono</v>
          </cell>
          <cell r="B28" t="str">
            <v>othermonocombo</v>
          </cell>
        </row>
        <row r="29">
          <cell r="A29" t="str">
            <v>temomono</v>
          </cell>
          <cell r="B29" t="str">
            <v>temo+beva</v>
          </cell>
        </row>
        <row r="30">
          <cell r="A30" t="str">
            <v>temomono</v>
          </cell>
          <cell r="B30" t="str">
            <v>temo+beva+other</v>
          </cell>
        </row>
        <row r="31">
          <cell r="A31" t="str">
            <v>temomono</v>
          </cell>
          <cell r="B31" t="str">
            <v>temomono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fik.saskin@ices.on.c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F5A9D-CEB2-4695-A889-8644F7CC6323}">
  <dimension ref="A1:J39"/>
  <sheetViews>
    <sheetView tabSelected="1" zoomScaleNormal="100" workbookViewId="0">
      <selection sqref="A1:I3"/>
    </sheetView>
  </sheetViews>
  <sheetFormatPr defaultRowHeight="12.75" x14ac:dyDescent="0.2"/>
  <cols>
    <col min="1" max="9" width="9.140625" style="425"/>
    <col min="10" max="10" width="9.140625" style="423"/>
    <col min="11" max="16384" width="9.140625" style="425"/>
  </cols>
  <sheetData>
    <row r="1" spans="1:9" ht="24.95" customHeight="1" x14ac:dyDescent="0.2">
      <c r="A1" s="422" t="s">
        <v>8096</v>
      </c>
      <c r="B1" s="422"/>
      <c r="C1" s="422"/>
      <c r="D1" s="422"/>
      <c r="E1" s="422"/>
      <c r="F1" s="422"/>
      <c r="G1" s="422"/>
      <c r="H1" s="422"/>
      <c r="I1" s="422"/>
    </row>
    <row r="2" spans="1:9" ht="24.95" customHeight="1" x14ac:dyDescent="0.2">
      <c r="A2" s="422"/>
      <c r="B2" s="422"/>
      <c r="C2" s="422"/>
      <c r="D2" s="422"/>
      <c r="E2" s="422"/>
      <c r="F2" s="422"/>
      <c r="G2" s="422"/>
      <c r="H2" s="422"/>
      <c r="I2" s="422"/>
    </row>
    <row r="3" spans="1:9" ht="24.95" customHeight="1" x14ac:dyDescent="0.2">
      <c r="A3" s="422"/>
      <c r="B3" s="422"/>
      <c r="C3" s="422"/>
      <c r="D3" s="422"/>
      <c r="E3" s="422"/>
      <c r="F3" s="422"/>
      <c r="G3" s="422"/>
      <c r="H3" s="422"/>
      <c r="I3" s="422"/>
    </row>
    <row r="4" spans="1:9" ht="15.75" x14ac:dyDescent="0.2">
      <c r="A4" s="424"/>
    </row>
    <row r="5" spans="1:9" x14ac:dyDescent="0.2">
      <c r="A5" s="426" t="s">
        <v>8084</v>
      </c>
    </row>
    <row r="6" spans="1:9" ht="18" customHeight="1" x14ac:dyDescent="0.2">
      <c r="A6" s="427" t="s">
        <v>8102</v>
      </c>
      <c r="B6" s="427"/>
      <c r="C6" s="427"/>
      <c r="D6" s="427"/>
      <c r="E6" s="427"/>
      <c r="F6" s="427"/>
      <c r="G6" s="427"/>
      <c r="H6" s="427"/>
      <c r="I6" s="427"/>
    </row>
    <row r="7" spans="1:9" ht="35.25" customHeight="1" x14ac:dyDescent="0.2">
      <c r="A7" s="427"/>
      <c r="B7" s="427"/>
      <c r="C7" s="427"/>
      <c r="D7" s="427"/>
      <c r="E7" s="427"/>
      <c r="F7" s="427"/>
      <c r="G7" s="427"/>
      <c r="H7" s="427"/>
      <c r="I7" s="427"/>
    </row>
    <row r="8" spans="1:9" ht="15.75" x14ac:dyDescent="0.2">
      <c r="A8" s="428"/>
    </row>
    <row r="9" spans="1:9" x14ac:dyDescent="0.2">
      <c r="A9" s="426" t="s">
        <v>8085</v>
      </c>
    </row>
    <row r="10" spans="1:9" x14ac:dyDescent="0.2">
      <c r="A10" s="429">
        <v>44180</v>
      </c>
      <c r="B10" s="429"/>
      <c r="C10" s="429"/>
      <c r="D10" s="429"/>
      <c r="E10" s="429"/>
      <c r="F10" s="429"/>
      <c r="G10" s="429"/>
      <c r="H10" s="429"/>
      <c r="I10" s="429"/>
    </row>
    <row r="11" spans="1:9" ht="15.75" x14ac:dyDescent="0.2">
      <c r="A11" s="428"/>
    </row>
    <row r="12" spans="1:9" x14ac:dyDescent="0.2">
      <c r="A12" s="426" t="s">
        <v>8086</v>
      </c>
    </row>
    <row r="13" spans="1:9" ht="18" customHeight="1" x14ac:dyDescent="0.2">
      <c r="A13" s="427" t="s">
        <v>8097</v>
      </c>
      <c r="B13" s="427"/>
      <c r="C13" s="427"/>
      <c r="D13" s="427"/>
      <c r="E13" s="427"/>
      <c r="F13" s="427"/>
      <c r="G13" s="427"/>
      <c r="H13" s="427"/>
      <c r="I13" s="427"/>
    </row>
    <row r="14" spans="1:9" ht="18" customHeight="1" x14ac:dyDescent="0.2">
      <c r="A14" s="427"/>
      <c r="B14" s="427"/>
      <c r="C14" s="427"/>
      <c r="D14" s="427"/>
      <c r="E14" s="427"/>
      <c r="F14" s="427"/>
      <c r="G14" s="427"/>
      <c r="H14" s="427"/>
      <c r="I14" s="427"/>
    </row>
    <row r="15" spans="1:9" ht="18" x14ac:dyDescent="0.2">
      <c r="A15" s="430"/>
      <c r="B15" s="430"/>
      <c r="C15" s="430"/>
      <c r="D15" s="430"/>
      <c r="E15" s="430"/>
      <c r="F15" s="430"/>
      <c r="G15" s="430"/>
      <c r="H15" s="430"/>
      <c r="I15" s="430"/>
    </row>
    <row r="16" spans="1:9" x14ac:dyDescent="0.2">
      <c r="A16" s="426" t="s">
        <v>8087</v>
      </c>
    </row>
    <row r="17" spans="1:9" ht="12.75" customHeight="1" x14ac:dyDescent="0.2">
      <c r="A17" s="431" t="s">
        <v>8098</v>
      </c>
      <c r="B17" s="431"/>
      <c r="C17" s="431"/>
      <c r="D17" s="431"/>
      <c r="E17" s="431"/>
      <c r="F17" s="431"/>
      <c r="G17" s="431"/>
      <c r="H17" s="431"/>
      <c r="I17" s="431"/>
    </row>
    <row r="20" spans="1:9" x14ac:dyDescent="0.2">
      <c r="A20" s="426" t="s">
        <v>8088</v>
      </c>
    </row>
    <row r="21" spans="1:9" x14ac:dyDescent="0.2">
      <c r="A21" s="432" t="s">
        <v>8099</v>
      </c>
    </row>
    <row r="22" spans="1:9" x14ac:dyDescent="0.2">
      <c r="A22" s="432" t="s">
        <v>8089</v>
      </c>
    </row>
    <row r="23" spans="1:9" x14ac:dyDescent="0.2">
      <c r="A23" s="432" t="s">
        <v>8090</v>
      </c>
    </row>
    <row r="24" spans="1:9" x14ac:dyDescent="0.2">
      <c r="A24" s="432" t="s">
        <v>8091</v>
      </c>
    </row>
    <row r="25" spans="1:9" x14ac:dyDescent="0.2">
      <c r="A25" s="432" t="s">
        <v>8100</v>
      </c>
    </row>
    <row r="26" spans="1:9" ht="15" x14ac:dyDescent="0.2">
      <c r="A26" s="437" t="s">
        <v>8101</v>
      </c>
    </row>
    <row r="27" spans="1:9" x14ac:dyDescent="0.2">
      <c r="A27" s="432"/>
    </row>
    <row r="28" spans="1:9" ht="18" customHeight="1" x14ac:dyDescent="0.2">
      <c r="A28" s="433" t="s">
        <v>8092</v>
      </c>
    </row>
    <row r="29" spans="1:9" ht="12.75" customHeight="1" x14ac:dyDescent="0.2">
      <c r="A29" s="434" t="s">
        <v>8093</v>
      </c>
      <c r="B29" s="434"/>
      <c r="C29" s="434"/>
      <c r="D29" s="434"/>
      <c r="E29" s="434"/>
      <c r="F29" s="434"/>
      <c r="G29" s="434"/>
      <c r="H29" s="434"/>
      <c r="I29" s="434"/>
    </row>
    <row r="30" spans="1:9" x14ac:dyDescent="0.2">
      <c r="A30" s="434"/>
      <c r="B30" s="434"/>
      <c r="C30" s="434"/>
      <c r="D30" s="434"/>
      <c r="E30" s="434"/>
      <c r="F30" s="434"/>
      <c r="G30" s="434"/>
      <c r="H30" s="434"/>
      <c r="I30" s="434"/>
    </row>
    <row r="31" spans="1:9" ht="15" customHeight="1" x14ac:dyDescent="0.2">
      <c r="A31" s="434"/>
      <c r="B31" s="434"/>
      <c r="C31" s="434"/>
      <c r="D31" s="434"/>
      <c r="E31" s="434"/>
      <c r="F31" s="434"/>
      <c r="G31" s="434"/>
      <c r="H31" s="434"/>
      <c r="I31" s="434"/>
    </row>
    <row r="32" spans="1:9" x14ac:dyDescent="0.2">
      <c r="A32" s="434"/>
      <c r="B32" s="434"/>
      <c r="C32" s="434"/>
      <c r="D32" s="434"/>
      <c r="E32" s="434"/>
      <c r="F32" s="434"/>
      <c r="G32" s="434"/>
      <c r="H32" s="434"/>
      <c r="I32" s="434"/>
    </row>
    <row r="33" spans="1:9" x14ac:dyDescent="0.2">
      <c r="A33" s="434"/>
      <c r="B33" s="434"/>
      <c r="C33" s="434"/>
      <c r="D33" s="434"/>
      <c r="E33" s="434"/>
      <c r="F33" s="434"/>
      <c r="G33" s="434"/>
      <c r="H33" s="434"/>
      <c r="I33" s="434"/>
    </row>
    <row r="34" spans="1:9" x14ac:dyDescent="0.2">
      <c r="A34" s="434"/>
      <c r="B34" s="434"/>
      <c r="C34" s="434"/>
      <c r="D34" s="434"/>
      <c r="E34" s="434"/>
      <c r="F34" s="434"/>
      <c r="G34" s="434"/>
      <c r="H34" s="434"/>
      <c r="I34" s="434"/>
    </row>
    <row r="35" spans="1:9" ht="30.75" customHeight="1" x14ac:dyDescent="0.2">
      <c r="A35" s="434"/>
      <c r="B35" s="434"/>
      <c r="C35" s="434"/>
      <c r="D35" s="434"/>
      <c r="E35" s="434"/>
      <c r="F35" s="434"/>
      <c r="G35" s="434"/>
      <c r="H35" s="434"/>
      <c r="I35" s="434"/>
    </row>
    <row r="36" spans="1:9" s="423" customFormat="1" ht="35.25" customHeight="1" x14ac:dyDescent="0.2">
      <c r="A36" s="435" t="s">
        <v>8094</v>
      </c>
      <c r="B36" s="435"/>
      <c r="C36" s="435"/>
      <c r="D36" s="435"/>
      <c r="E36" s="435"/>
      <c r="F36" s="435"/>
      <c r="G36" s="435"/>
      <c r="H36" s="435"/>
      <c r="I36" s="435"/>
    </row>
    <row r="39" spans="1:9" s="423" customFormat="1" ht="15" x14ac:dyDescent="0.2">
      <c r="A39" s="436" t="s">
        <v>8095</v>
      </c>
      <c r="B39" s="425"/>
      <c r="C39" s="425"/>
      <c r="D39" s="425"/>
      <c r="E39" s="425"/>
      <c r="F39" s="425"/>
      <c r="G39" s="425"/>
      <c r="H39" s="425"/>
      <c r="I39" s="425"/>
    </row>
  </sheetData>
  <mergeCells count="6">
    <mergeCell ref="A36:I36"/>
    <mergeCell ref="A1:I3"/>
    <mergeCell ref="A6:I7"/>
    <mergeCell ref="A10:I10"/>
    <mergeCell ref="A13:I14"/>
    <mergeCell ref="A29:I35"/>
  </mergeCells>
  <hyperlinks>
    <hyperlink ref="A26" r:id="rId1" xr:uid="{CF236F38-AFD9-4F29-B615-82017B1BAD0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2E355-26CF-4ABF-BA60-1D41954B3C82}">
  <dimension ref="A1:H79"/>
  <sheetViews>
    <sheetView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2" max="2" width="34.7109375" bestFit="1" customWidth="1"/>
    <col min="3" max="7" width="20.7109375" bestFit="1" customWidth="1"/>
    <col min="8" max="8" width="24" style="129" bestFit="1" customWidth="1"/>
  </cols>
  <sheetData>
    <row r="1" spans="1:8" ht="15.75" x14ac:dyDescent="0.25">
      <c r="A1" s="81" t="s">
        <v>424</v>
      </c>
    </row>
    <row r="3" spans="1:8" x14ac:dyDescent="0.25">
      <c r="A3" s="296" t="s">
        <v>425</v>
      </c>
      <c r="B3" s="297"/>
      <c r="C3" s="234">
        <v>2011</v>
      </c>
      <c r="D3" s="234">
        <v>2012</v>
      </c>
      <c r="E3" s="83">
        <v>2013</v>
      </c>
      <c r="F3" s="234">
        <v>2014</v>
      </c>
      <c r="G3" s="83" t="s">
        <v>71</v>
      </c>
      <c r="H3" s="234" t="s">
        <v>426</v>
      </c>
    </row>
    <row r="4" spans="1:8" x14ac:dyDescent="0.25">
      <c r="A4" s="295" t="s">
        <v>427</v>
      </c>
      <c r="B4" s="84" t="s">
        <v>428</v>
      </c>
      <c r="C4" s="86" t="s">
        <v>429</v>
      </c>
      <c r="D4" s="86" t="s">
        <v>430</v>
      </c>
      <c r="E4" s="85" t="s">
        <v>431</v>
      </c>
      <c r="F4" s="86" t="s">
        <v>432</v>
      </c>
      <c r="G4" s="85" t="s">
        <v>433</v>
      </c>
      <c r="H4" s="147" t="s">
        <v>434</v>
      </c>
    </row>
    <row r="5" spans="1:8" x14ac:dyDescent="0.25">
      <c r="A5" s="295"/>
      <c r="B5" s="87" t="s">
        <v>435</v>
      </c>
      <c r="C5" s="86"/>
      <c r="D5" s="86"/>
      <c r="E5" s="89"/>
      <c r="F5" s="86"/>
      <c r="G5" s="89"/>
      <c r="H5" s="147"/>
    </row>
    <row r="6" spans="1:8" x14ac:dyDescent="0.25">
      <c r="A6" s="295"/>
      <c r="B6" s="90" t="s">
        <v>63</v>
      </c>
      <c r="C6" s="86" t="s">
        <v>436</v>
      </c>
      <c r="D6" s="86" t="s">
        <v>437</v>
      </c>
      <c r="E6" s="89" t="s">
        <v>438</v>
      </c>
      <c r="F6" s="86" t="s">
        <v>439</v>
      </c>
      <c r="G6" s="89" t="s">
        <v>440</v>
      </c>
      <c r="H6" s="147" t="s">
        <v>441</v>
      </c>
    </row>
    <row r="7" spans="1:8" x14ac:dyDescent="0.25">
      <c r="A7" s="295"/>
      <c r="B7" s="90" t="s">
        <v>65</v>
      </c>
      <c r="C7" s="86" t="s">
        <v>442</v>
      </c>
      <c r="D7" s="86" t="s">
        <v>443</v>
      </c>
      <c r="E7" s="89" t="s">
        <v>444</v>
      </c>
      <c r="F7" s="86" t="s">
        <v>445</v>
      </c>
      <c r="G7" s="89" t="s">
        <v>446</v>
      </c>
      <c r="H7" s="147" t="s">
        <v>447</v>
      </c>
    </row>
    <row r="8" spans="1:8" x14ac:dyDescent="0.25">
      <c r="A8" s="295"/>
      <c r="B8" s="90" t="s">
        <v>412</v>
      </c>
      <c r="C8" s="86" t="s">
        <v>448</v>
      </c>
      <c r="D8" s="86" t="s">
        <v>449</v>
      </c>
      <c r="E8" s="89" t="s">
        <v>450</v>
      </c>
      <c r="F8" s="86" t="s">
        <v>451</v>
      </c>
      <c r="G8" s="89" t="s">
        <v>452</v>
      </c>
      <c r="H8" s="147" t="s">
        <v>453</v>
      </c>
    </row>
    <row r="9" spans="1:8" x14ac:dyDescent="0.25">
      <c r="A9" s="295"/>
      <c r="B9" s="90" t="s">
        <v>413</v>
      </c>
      <c r="C9" s="86" t="s">
        <v>454</v>
      </c>
      <c r="D9" s="86" t="s">
        <v>455</v>
      </c>
      <c r="E9" s="89" t="s">
        <v>456</v>
      </c>
      <c r="F9" s="86" t="s">
        <v>457</v>
      </c>
      <c r="G9" s="89" t="s">
        <v>458</v>
      </c>
      <c r="H9" s="147" t="s">
        <v>459</v>
      </c>
    </row>
    <row r="10" spans="1:8" x14ac:dyDescent="0.25">
      <c r="A10" s="295"/>
      <c r="B10" s="90" t="s">
        <v>66</v>
      </c>
      <c r="C10" s="86" t="s">
        <v>460</v>
      </c>
      <c r="D10" s="86" t="s">
        <v>461</v>
      </c>
      <c r="E10" s="89" t="s">
        <v>462</v>
      </c>
      <c r="F10" s="86" t="s">
        <v>463</v>
      </c>
      <c r="G10" s="89" t="s">
        <v>464</v>
      </c>
      <c r="H10" s="147" t="s">
        <v>465</v>
      </c>
    </row>
    <row r="11" spans="1:8" x14ac:dyDescent="0.25">
      <c r="A11" s="295"/>
      <c r="B11" s="90" t="s">
        <v>67</v>
      </c>
      <c r="C11" s="86" t="s">
        <v>466</v>
      </c>
      <c r="D11" s="86" t="s">
        <v>467</v>
      </c>
      <c r="E11" s="89" t="s">
        <v>468</v>
      </c>
      <c r="F11" s="86" t="s">
        <v>469</v>
      </c>
      <c r="G11" s="89" t="s">
        <v>470</v>
      </c>
      <c r="H11" s="147" t="s">
        <v>471</v>
      </c>
    </row>
    <row r="12" spans="1:8" x14ac:dyDescent="0.25">
      <c r="A12" s="295"/>
      <c r="B12" s="90" t="s">
        <v>414</v>
      </c>
      <c r="C12" s="86" t="s">
        <v>472</v>
      </c>
      <c r="D12" s="86" t="s">
        <v>473</v>
      </c>
      <c r="E12" s="89" t="s">
        <v>474</v>
      </c>
      <c r="F12" s="86" t="s">
        <v>475</v>
      </c>
      <c r="G12" s="89" t="s">
        <v>476</v>
      </c>
      <c r="H12" s="147" t="s">
        <v>477</v>
      </c>
    </row>
    <row r="13" spans="1:8" x14ac:dyDescent="0.25">
      <c r="A13" s="295"/>
      <c r="B13" s="90" t="s">
        <v>415</v>
      </c>
      <c r="C13" s="86" t="s">
        <v>478</v>
      </c>
      <c r="D13" s="86" t="s">
        <v>479</v>
      </c>
      <c r="E13" s="89" t="s">
        <v>480</v>
      </c>
      <c r="F13" s="86" t="s">
        <v>481</v>
      </c>
      <c r="G13" s="89" t="s">
        <v>482</v>
      </c>
      <c r="H13" s="147" t="s">
        <v>483</v>
      </c>
    </row>
    <row r="14" spans="1:8" x14ac:dyDescent="0.25">
      <c r="A14" s="295"/>
      <c r="B14" s="90" t="s">
        <v>484</v>
      </c>
      <c r="C14" s="86" t="s">
        <v>485</v>
      </c>
      <c r="D14" s="86" t="s">
        <v>486</v>
      </c>
      <c r="E14" s="89" t="s">
        <v>487</v>
      </c>
      <c r="F14" s="86" t="s">
        <v>488</v>
      </c>
      <c r="G14" s="89" t="s">
        <v>489</v>
      </c>
      <c r="H14" s="147" t="s">
        <v>490</v>
      </c>
    </row>
    <row r="15" spans="1:8" x14ac:dyDescent="0.25">
      <c r="A15" s="295"/>
      <c r="B15" s="91" t="s">
        <v>491</v>
      </c>
      <c r="C15" s="93" t="s">
        <v>492</v>
      </c>
      <c r="D15" s="93" t="s">
        <v>493</v>
      </c>
      <c r="E15" s="94" t="s">
        <v>494</v>
      </c>
      <c r="F15" s="93" t="s">
        <v>495</v>
      </c>
      <c r="G15" s="94" t="s">
        <v>496</v>
      </c>
      <c r="H15" s="148" t="s">
        <v>497</v>
      </c>
    </row>
    <row r="16" spans="1:8" x14ac:dyDescent="0.25">
      <c r="A16" s="295" t="s">
        <v>107</v>
      </c>
      <c r="B16" s="84" t="s">
        <v>428</v>
      </c>
      <c r="C16" s="86" t="s">
        <v>498</v>
      </c>
      <c r="D16" s="86" t="s">
        <v>499</v>
      </c>
      <c r="E16" s="85" t="s">
        <v>500</v>
      </c>
      <c r="F16" s="86" t="s">
        <v>501</v>
      </c>
      <c r="G16" s="85" t="s">
        <v>502</v>
      </c>
      <c r="H16" s="147" t="s">
        <v>503</v>
      </c>
    </row>
    <row r="17" spans="1:8" x14ac:dyDescent="0.25">
      <c r="A17" s="295"/>
      <c r="B17" s="87" t="s">
        <v>435</v>
      </c>
      <c r="C17" s="86"/>
      <c r="D17" s="86"/>
      <c r="E17" s="89"/>
      <c r="F17" s="86"/>
      <c r="G17" s="89"/>
      <c r="H17" s="147"/>
    </row>
    <row r="18" spans="1:8" x14ac:dyDescent="0.25">
      <c r="A18" s="295"/>
      <c r="B18" s="90" t="s">
        <v>63</v>
      </c>
      <c r="C18" s="86" t="s">
        <v>504</v>
      </c>
      <c r="D18" s="86" t="s">
        <v>505</v>
      </c>
      <c r="E18" s="89" t="s">
        <v>506</v>
      </c>
      <c r="F18" s="86" t="s">
        <v>507</v>
      </c>
      <c r="G18" s="89" t="s">
        <v>508</v>
      </c>
      <c r="H18" s="147" t="s">
        <v>509</v>
      </c>
    </row>
    <row r="19" spans="1:8" x14ac:dyDescent="0.25">
      <c r="A19" s="295"/>
      <c r="B19" s="90" t="s">
        <v>65</v>
      </c>
      <c r="C19" s="86" t="s">
        <v>510</v>
      </c>
      <c r="D19" s="86" t="s">
        <v>511</v>
      </c>
      <c r="E19" s="89" t="s">
        <v>512</v>
      </c>
      <c r="F19" s="86" t="s">
        <v>513</v>
      </c>
      <c r="G19" s="89" t="s">
        <v>514</v>
      </c>
      <c r="H19" s="147" t="s">
        <v>515</v>
      </c>
    </row>
    <row r="20" spans="1:8" x14ac:dyDescent="0.25">
      <c r="A20" s="295"/>
      <c r="B20" s="90" t="s">
        <v>412</v>
      </c>
      <c r="C20" s="86" t="s">
        <v>516</v>
      </c>
      <c r="D20" s="86" t="s">
        <v>517</v>
      </c>
      <c r="E20" s="89" t="s">
        <v>518</v>
      </c>
      <c r="F20" s="86" t="s">
        <v>519</v>
      </c>
      <c r="G20" s="89" t="s">
        <v>520</v>
      </c>
      <c r="H20" s="147" t="s">
        <v>521</v>
      </c>
    </row>
    <row r="21" spans="1:8" x14ac:dyDescent="0.25">
      <c r="A21" s="295"/>
      <c r="B21" s="90" t="s">
        <v>413</v>
      </c>
      <c r="C21" s="86" t="s">
        <v>522</v>
      </c>
      <c r="D21" s="86" t="s">
        <v>523</v>
      </c>
      <c r="E21" s="89" t="s">
        <v>524</v>
      </c>
      <c r="F21" s="86" t="s">
        <v>525</v>
      </c>
      <c r="G21" s="89" t="s">
        <v>526</v>
      </c>
      <c r="H21" s="147" t="s">
        <v>527</v>
      </c>
    </row>
    <row r="22" spans="1:8" x14ac:dyDescent="0.25">
      <c r="A22" s="295"/>
      <c r="B22" s="90" t="s">
        <v>66</v>
      </c>
      <c r="C22" s="86" t="s">
        <v>528</v>
      </c>
      <c r="D22" s="86" t="s">
        <v>529</v>
      </c>
      <c r="E22" s="89" t="s">
        <v>530</v>
      </c>
      <c r="F22" s="86" t="s">
        <v>531</v>
      </c>
      <c r="G22" s="89" t="s">
        <v>532</v>
      </c>
      <c r="H22" s="147" t="s">
        <v>533</v>
      </c>
    </row>
    <row r="23" spans="1:8" x14ac:dyDescent="0.25">
      <c r="A23" s="295"/>
      <c r="B23" s="90" t="s">
        <v>67</v>
      </c>
      <c r="C23" s="86" t="s">
        <v>534</v>
      </c>
      <c r="D23" s="86" t="s">
        <v>535</v>
      </c>
      <c r="E23" s="89" t="s">
        <v>536</v>
      </c>
      <c r="F23" s="86" t="s">
        <v>537</v>
      </c>
      <c r="G23" s="89" t="s">
        <v>538</v>
      </c>
      <c r="H23" s="147" t="s">
        <v>539</v>
      </c>
    </row>
    <row r="24" spans="1:8" x14ac:dyDescent="0.25">
      <c r="A24" s="295"/>
      <c r="B24" s="90" t="s">
        <v>414</v>
      </c>
      <c r="C24" s="86" t="s">
        <v>540</v>
      </c>
      <c r="D24" s="86" t="s">
        <v>541</v>
      </c>
      <c r="E24" s="89" t="s">
        <v>542</v>
      </c>
      <c r="F24" s="86" t="s">
        <v>543</v>
      </c>
      <c r="G24" s="89" t="s">
        <v>544</v>
      </c>
      <c r="H24" s="147" t="s">
        <v>545</v>
      </c>
    </row>
    <row r="25" spans="1:8" x14ac:dyDescent="0.25">
      <c r="A25" s="295"/>
      <c r="B25" s="90" t="s">
        <v>415</v>
      </c>
      <c r="C25" s="86" t="s">
        <v>546</v>
      </c>
      <c r="D25" s="86" t="s">
        <v>547</v>
      </c>
      <c r="E25" s="89" t="s">
        <v>548</v>
      </c>
      <c r="F25" s="86" t="s">
        <v>549</v>
      </c>
      <c r="G25" s="89" t="s">
        <v>550</v>
      </c>
      <c r="H25" s="147" t="s">
        <v>551</v>
      </c>
    </row>
    <row r="26" spans="1:8" x14ac:dyDescent="0.25">
      <c r="A26" s="295"/>
      <c r="B26" s="90" t="s">
        <v>484</v>
      </c>
      <c r="C26" s="86" t="s">
        <v>552</v>
      </c>
      <c r="D26" s="86" t="s">
        <v>553</v>
      </c>
      <c r="E26" s="89" t="s">
        <v>554</v>
      </c>
      <c r="F26" s="86" t="s">
        <v>555</v>
      </c>
      <c r="G26" s="89" t="s">
        <v>556</v>
      </c>
      <c r="H26" s="147" t="s">
        <v>557</v>
      </c>
    </row>
    <row r="27" spans="1:8" x14ac:dyDescent="0.25">
      <c r="A27" s="295"/>
      <c r="B27" s="91" t="s">
        <v>491</v>
      </c>
      <c r="C27" s="93" t="s">
        <v>558</v>
      </c>
      <c r="D27" s="93" t="s">
        <v>559</v>
      </c>
      <c r="E27" s="94" t="s">
        <v>560</v>
      </c>
      <c r="F27" s="93" t="s">
        <v>561</v>
      </c>
      <c r="G27" s="94" t="s">
        <v>562</v>
      </c>
      <c r="H27" s="148" t="s">
        <v>563</v>
      </c>
    </row>
    <row r="28" spans="1:8" x14ac:dyDescent="0.25">
      <c r="A28" s="295" t="s">
        <v>114</v>
      </c>
      <c r="B28" s="84" t="s">
        <v>428</v>
      </c>
      <c r="C28" s="86" t="s">
        <v>564</v>
      </c>
      <c r="D28" s="86" t="s">
        <v>565</v>
      </c>
      <c r="E28" s="85" t="s">
        <v>566</v>
      </c>
      <c r="F28" s="86" t="s">
        <v>567</v>
      </c>
      <c r="G28" s="85" t="s">
        <v>568</v>
      </c>
      <c r="H28" s="147" t="s">
        <v>569</v>
      </c>
    </row>
    <row r="29" spans="1:8" x14ac:dyDescent="0.25">
      <c r="A29" s="295"/>
      <c r="B29" s="87" t="s">
        <v>435</v>
      </c>
      <c r="C29" s="86"/>
      <c r="D29" s="86"/>
      <c r="E29" s="89"/>
      <c r="F29" s="86"/>
      <c r="G29" s="89"/>
      <c r="H29" s="147"/>
    </row>
    <row r="30" spans="1:8" x14ac:dyDescent="0.25">
      <c r="A30" s="295"/>
      <c r="B30" s="90" t="s">
        <v>63</v>
      </c>
      <c r="C30" s="86" t="s">
        <v>570</v>
      </c>
      <c r="D30" s="86" t="s">
        <v>571</v>
      </c>
      <c r="E30" s="89" t="s">
        <v>572</v>
      </c>
      <c r="F30" s="86" t="s">
        <v>573</v>
      </c>
      <c r="G30" s="89" t="s">
        <v>574</v>
      </c>
      <c r="H30" s="147" t="s">
        <v>575</v>
      </c>
    </row>
    <row r="31" spans="1:8" x14ac:dyDescent="0.25">
      <c r="A31" s="295"/>
      <c r="B31" s="90" t="s">
        <v>65</v>
      </c>
      <c r="C31" s="86" t="s">
        <v>576</v>
      </c>
      <c r="D31" s="86" t="s">
        <v>577</v>
      </c>
      <c r="E31" s="89" t="s">
        <v>578</v>
      </c>
      <c r="F31" s="86" t="s">
        <v>579</v>
      </c>
      <c r="G31" s="89" t="s">
        <v>580</v>
      </c>
      <c r="H31" s="147" t="s">
        <v>581</v>
      </c>
    </row>
    <row r="32" spans="1:8" x14ac:dyDescent="0.25">
      <c r="A32" s="295"/>
      <c r="B32" s="90" t="s">
        <v>412</v>
      </c>
      <c r="C32" s="86" t="s">
        <v>582</v>
      </c>
      <c r="D32" s="86" t="s">
        <v>583</v>
      </c>
      <c r="E32" s="89" t="s">
        <v>584</v>
      </c>
      <c r="F32" s="86" t="s">
        <v>585</v>
      </c>
      <c r="G32" s="89" t="s">
        <v>586</v>
      </c>
      <c r="H32" s="147" t="s">
        <v>587</v>
      </c>
    </row>
    <row r="33" spans="1:8" x14ac:dyDescent="0.25">
      <c r="A33" s="295"/>
      <c r="B33" s="90" t="s">
        <v>413</v>
      </c>
      <c r="C33" s="86" t="s">
        <v>588</v>
      </c>
      <c r="D33" s="86" t="s">
        <v>589</v>
      </c>
      <c r="E33" s="89" t="s">
        <v>590</v>
      </c>
      <c r="F33" s="86" t="s">
        <v>591</v>
      </c>
      <c r="G33" s="89" t="s">
        <v>592</v>
      </c>
      <c r="H33" s="147" t="s">
        <v>593</v>
      </c>
    </row>
    <row r="34" spans="1:8" x14ac:dyDescent="0.25">
      <c r="A34" s="295"/>
      <c r="B34" s="90" t="s">
        <v>66</v>
      </c>
      <c r="C34" s="86" t="s">
        <v>594</v>
      </c>
      <c r="D34" s="86" t="s">
        <v>595</v>
      </c>
      <c r="E34" s="89" t="s">
        <v>596</v>
      </c>
      <c r="F34" s="86" t="s">
        <v>597</v>
      </c>
      <c r="G34" s="89" t="s">
        <v>598</v>
      </c>
      <c r="H34" s="147" t="s">
        <v>599</v>
      </c>
    </row>
    <row r="35" spans="1:8" x14ac:dyDescent="0.25">
      <c r="A35" s="295"/>
      <c r="B35" s="90" t="s">
        <v>67</v>
      </c>
      <c r="C35" s="86" t="s">
        <v>600</v>
      </c>
      <c r="D35" s="86" t="s">
        <v>601</v>
      </c>
      <c r="E35" s="89" t="s">
        <v>602</v>
      </c>
      <c r="F35" s="86" t="s">
        <v>603</v>
      </c>
      <c r="G35" s="89" t="s">
        <v>604</v>
      </c>
      <c r="H35" s="147" t="s">
        <v>605</v>
      </c>
    </row>
    <row r="36" spans="1:8" x14ac:dyDescent="0.25">
      <c r="A36" s="295"/>
      <c r="B36" s="90" t="s">
        <v>414</v>
      </c>
      <c r="C36" s="86" t="s">
        <v>606</v>
      </c>
      <c r="D36" s="86" t="s">
        <v>607</v>
      </c>
      <c r="E36" s="89" t="s">
        <v>608</v>
      </c>
      <c r="F36" s="86" t="s">
        <v>609</v>
      </c>
      <c r="G36" s="89" t="s">
        <v>610</v>
      </c>
      <c r="H36" s="147" t="s">
        <v>611</v>
      </c>
    </row>
    <row r="37" spans="1:8" x14ac:dyDescent="0.25">
      <c r="A37" s="295"/>
      <c r="B37" s="90" t="s">
        <v>415</v>
      </c>
      <c r="C37" s="86" t="s">
        <v>612</v>
      </c>
      <c r="D37" s="86" t="s">
        <v>613</v>
      </c>
      <c r="E37" s="89" t="s">
        <v>614</v>
      </c>
      <c r="F37" s="86" t="s">
        <v>615</v>
      </c>
      <c r="G37" s="89" t="s">
        <v>616</v>
      </c>
      <c r="H37" s="147" t="s">
        <v>617</v>
      </c>
    </row>
    <row r="38" spans="1:8" x14ac:dyDescent="0.25">
      <c r="A38" s="295"/>
      <c r="B38" s="90" t="s">
        <v>484</v>
      </c>
      <c r="C38" s="86" t="s">
        <v>618</v>
      </c>
      <c r="D38" s="86" t="s">
        <v>619</v>
      </c>
      <c r="E38" s="89" t="s">
        <v>620</v>
      </c>
      <c r="F38" s="86" t="s">
        <v>621</v>
      </c>
      <c r="G38" s="89" t="s">
        <v>622</v>
      </c>
      <c r="H38" s="147" t="s">
        <v>623</v>
      </c>
    </row>
    <row r="39" spans="1:8" x14ac:dyDescent="0.25">
      <c r="A39" s="295"/>
      <c r="B39" s="91" t="s">
        <v>491</v>
      </c>
      <c r="C39" s="93" t="s">
        <v>600</v>
      </c>
      <c r="D39" s="93" t="s">
        <v>624</v>
      </c>
      <c r="E39" s="94" t="s">
        <v>625</v>
      </c>
      <c r="F39" s="93" t="s">
        <v>626</v>
      </c>
      <c r="G39" s="94" t="s">
        <v>627</v>
      </c>
      <c r="H39" s="148" t="s">
        <v>628</v>
      </c>
    </row>
    <row r="40" spans="1:8" x14ac:dyDescent="0.25">
      <c r="A40" s="295" t="s">
        <v>121</v>
      </c>
      <c r="B40" s="84" t="s">
        <v>428</v>
      </c>
      <c r="C40" s="86" t="s">
        <v>629</v>
      </c>
      <c r="D40" s="86" t="s">
        <v>630</v>
      </c>
      <c r="E40" s="85" t="s">
        <v>631</v>
      </c>
      <c r="F40" s="86" t="s">
        <v>632</v>
      </c>
      <c r="G40" s="85" t="s">
        <v>633</v>
      </c>
      <c r="H40" s="147" t="s">
        <v>634</v>
      </c>
    </row>
    <row r="41" spans="1:8" x14ac:dyDescent="0.25">
      <c r="A41" s="295"/>
      <c r="B41" s="87" t="s">
        <v>435</v>
      </c>
      <c r="C41" s="86"/>
      <c r="D41" s="86"/>
      <c r="E41" s="89"/>
      <c r="F41" s="86"/>
      <c r="G41" s="89"/>
      <c r="H41" s="147"/>
    </row>
    <row r="42" spans="1:8" x14ac:dyDescent="0.25">
      <c r="A42" s="295"/>
      <c r="B42" s="90" t="s">
        <v>63</v>
      </c>
      <c r="C42" s="86" t="s">
        <v>635</v>
      </c>
      <c r="D42" s="86" t="s">
        <v>636</v>
      </c>
      <c r="E42" s="89" t="s">
        <v>637</v>
      </c>
      <c r="F42" s="86" t="s">
        <v>638</v>
      </c>
      <c r="G42" s="89" t="s">
        <v>639</v>
      </c>
      <c r="H42" s="147" t="s">
        <v>640</v>
      </c>
    </row>
    <row r="43" spans="1:8" x14ac:dyDescent="0.25">
      <c r="A43" s="295"/>
      <c r="B43" s="90" t="s">
        <v>65</v>
      </c>
      <c r="C43" s="86" t="s">
        <v>641</v>
      </c>
      <c r="D43" s="86" t="s">
        <v>642</v>
      </c>
      <c r="E43" s="89" t="s">
        <v>643</v>
      </c>
      <c r="F43" s="86" t="s">
        <v>644</v>
      </c>
      <c r="G43" s="89" t="s">
        <v>645</v>
      </c>
      <c r="H43" s="147" t="s">
        <v>646</v>
      </c>
    </row>
    <row r="44" spans="1:8" x14ac:dyDescent="0.25">
      <c r="A44" s="295"/>
      <c r="B44" s="90" t="s">
        <v>412</v>
      </c>
      <c r="C44" s="86" t="s">
        <v>647</v>
      </c>
      <c r="D44" s="86" t="s">
        <v>648</v>
      </c>
      <c r="E44" s="89" t="s">
        <v>649</v>
      </c>
      <c r="F44" s="86" t="s">
        <v>650</v>
      </c>
      <c r="G44" s="89" t="s">
        <v>651</v>
      </c>
      <c r="H44" s="147" t="s">
        <v>652</v>
      </c>
    </row>
    <row r="45" spans="1:8" x14ac:dyDescent="0.25">
      <c r="A45" s="295"/>
      <c r="B45" s="90" t="s">
        <v>413</v>
      </c>
      <c r="C45" s="86" t="s">
        <v>653</v>
      </c>
      <c r="D45" s="86" t="s">
        <v>654</v>
      </c>
      <c r="E45" s="89" t="s">
        <v>655</v>
      </c>
      <c r="F45" s="86" t="s">
        <v>656</v>
      </c>
      <c r="G45" s="89" t="s">
        <v>657</v>
      </c>
      <c r="H45" s="147" t="s">
        <v>658</v>
      </c>
    </row>
    <row r="46" spans="1:8" x14ac:dyDescent="0.25">
      <c r="A46" s="295"/>
      <c r="B46" s="90" t="s">
        <v>66</v>
      </c>
      <c r="C46" s="86" t="s">
        <v>659</v>
      </c>
      <c r="D46" s="86" t="s">
        <v>660</v>
      </c>
      <c r="E46" s="89" t="s">
        <v>661</v>
      </c>
      <c r="F46" s="86" t="s">
        <v>662</v>
      </c>
      <c r="G46" s="89" t="s">
        <v>663</v>
      </c>
      <c r="H46" s="147" t="s">
        <v>664</v>
      </c>
    </row>
    <row r="47" spans="1:8" x14ac:dyDescent="0.25">
      <c r="A47" s="295"/>
      <c r="B47" s="90" t="s">
        <v>67</v>
      </c>
      <c r="C47" s="86" t="s">
        <v>665</v>
      </c>
      <c r="D47" s="86" t="s">
        <v>666</v>
      </c>
      <c r="E47" s="89" t="s">
        <v>667</v>
      </c>
      <c r="F47" s="86" t="s">
        <v>668</v>
      </c>
      <c r="G47" s="89" t="s">
        <v>669</v>
      </c>
      <c r="H47" s="147" t="s">
        <v>670</v>
      </c>
    </row>
    <row r="48" spans="1:8" x14ac:dyDescent="0.25">
      <c r="A48" s="295"/>
      <c r="B48" s="90" t="s">
        <v>414</v>
      </c>
      <c r="C48" s="86" t="s">
        <v>671</v>
      </c>
      <c r="D48" s="86" t="s">
        <v>672</v>
      </c>
      <c r="E48" s="89" t="s">
        <v>673</v>
      </c>
      <c r="F48" s="86" t="s">
        <v>674</v>
      </c>
      <c r="G48" s="89" t="s">
        <v>675</v>
      </c>
      <c r="H48" s="147" t="s">
        <v>676</v>
      </c>
    </row>
    <row r="49" spans="1:8" x14ac:dyDescent="0.25">
      <c r="A49" s="295"/>
      <c r="B49" s="90" t="s">
        <v>415</v>
      </c>
      <c r="C49" s="86" t="s">
        <v>677</v>
      </c>
      <c r="D49" s="86" t="s">
        <v>678</v>
      </c>
      <c r="E49" s="89" t="s">
        <v>679</v>
      </c>
      <c r="F49" s="86" t="s">
        <v>680</v>
      </c>
      <c r="G49" s="89" t="s">
        <v>681</v>
      </c>
      <c r="H49" s="147" t="s">
        <v>682</v>
      </c>
    </row>
    <row r="50" spans="1:8" x14ac:dyDescent="0.25">
      <c r="A50" s="295"/>
      <c r="B50" s="90" t="s">
        <v>484</v>
      </c>
      <c r="C50" s="86" t="s">
        <v>683</v>
      </c>
      <c r="D50" s="86" t="s">
        <v>684</v>
      </c>
      <c r="E50" s="89" t="s">
        <v>685</v>
      </c>
      <c r="F50" s="86" t="s">
        <v>686</v>
      </c>
      <c r="G50" s="89" t="s">
        <v>687</v>
      </c>
      <c r="H50" s="147" t="s">
        <v>688</v>
      </c>
    </row>
    <row r="51" spans="1:8" x14ac:dyDescent="0.25">
      <c r="A51" s="295"/>
      <c r="B51" s="91" t="s">
        <v>491</v>
      </c>
      <c r="C51" s="93" t="s">
        <v>689</v>
      </c>
      <c r="D51" s="93" t="s">
        <v>690</v>
      </c>
      <c r="E51" s="94" t="s">
        <v>691</v>
      </c>
      <c r="F51" s="93" t="s">
        <v>692</v>
      </c>
      <c r="G51" s="94" t="s">
        <v>693</v>
      </c>
      <c r="H51" s="148" t="s">
        <v>694</v>
      </c>
    </row>
    <row r="52" spans="1:8" x14ac:dyDescent="0.25">
      <c r="A52" s="295" t="s">
        <v>128</v>
      </c>
      <c r="B52" s="84" t="s">
        <v>428</v>
      </c>
      <c r="C52" s="86" t="s">
        <v>695</v>
      </c>
      <c r="D52" s="86" t="s">
        <v>696</v>
      </c>
      <c r="E52" s="85" t="s">
        <v>697</v>
      </c>
      <c r="F52" s="86" t="s">
        <v>698</v>
      </c>
      <c r="G52" s="85" t="s">
        <v>699</v>
      </c>
      <c r="H52" s="147" t="s">
        <v>700</v>
      </c>
    </row>
    <row r="53" spans="1:8" x14ac:dyDescent="0.25">
      <c r="A53" s="295"/>
      <c r="B53" s="87" t="s">
        <v>435</v>
      </c>
      <c r="C53" s="86"/>
      <c r="D53" s="86"/>
      <c r="E53" s="89"/>
      <c r="F53" s="86"/>
      <c r="G53" s="89"/>
      <c r="H53" s="147"/>
    </row>
    <row r="54" spans="1:8" x14ac:dyDescent="0.25">
      <c r="A54" s="295"/>
      <c r="B54" s="90" t="s">
        <v>63</v>
      </c>
      <c r="C54" s="86" t="s">
        <v>701</v>
      </c>
      <c r="D54" s="86" t="s">
        <v>702</v>
      </c>
      <c r="E54" s="89" t="s">
        <v>703</v>
      </c>
      <c r="F54" s="86" t="s">
        <v>704</v>
      </c>
      <c r="G54" s="89" t="s">
        <v>705</v>
      </c>
      <c r="H54" s="147" t="s">
        <v>706</v>
      </c>
    </row>
    <row r="55" spans="1:8" x14ac:dyDescent="0.25">
      <c r="A55" s="295"/>
      <c r="B55" s="90" t="s">
        <v>65</v>
      </c>
      <c r="C55" s="86" t="s">
        <v>707</v>
      </c>
      <c r="D55" s="86" t="s">
        <v>708</v>
      </c>
      <c r="E55" s="89" t="s">
        <v>709</v>
      </c>
      <c r="F55" s="86" t="s">
        <v>710</v>
      </c>
      <c r="G55" s="89" t="s">
        <v>711</v>
      </c>
      <c r="H55" s="147" t="s">
        <v>712</v>
      </c>
    </row>
    <row r="56" spans="1:8" x14ac:dyDescent="0.25">
      <c r="A56" s="295"/>
      <c r="B56" s="90" t="s">
        <v>412</v>
      </c>
      <c r="C56" s="86" t="s">
        <v>713</v>
      </c>
      <c r="D56" s="86" t="s">
        <v>714</v>
      </c>
      <c r="E56" s="89" t="s">
        <v>715</v>
      </c>
      <c r="F56" s="86" t="s">
        <v>716</v>
      </c>
      <c r="G56" s="89" t="s">
        <v>717</v>
      </c>
      <c r="H56" s="147" t="s">
        <v>718</v>
      </c>
    </row>
    <row r="57" spans="1:8" x14ac:dyDescent="0.25">
      <c r="A57" s="295"/>
      <c r="B57" s="90" t="s">
        <v>413</v>
      </c>
      <c r="C57" s="86" t="s">
        <v>719</v>
      </c>
      <c r="D57" s="86" t="s">
        <v>720</v>
      </c>
      <c r="E57" s="89" t="s">
        <v>721</v>
      </c>
      <c r="F57" s="86" t="s">
        <v>722</v>
      </c>
      <c r="G57" s="89" t="s">
        <v>723</v>
      </c>
      <c r="H57" s="147" t="s">
        <v>724</v>
      </c>
    </row>
    <row r="58" spans="1:8" x14ac:dyDescent="0.25">
      <c r="A58" s="295"/>
      <c r="B58" s="90" t="s">
        <v>66</v>
      </c>
      <c r="C58" s="86" t="s">
        <v>725</v>
      </c>
      <c r="D58" s="86" t="s">
        <v>726</v>
      </c>
      <c r="E58" s="89" t="s">
        <v>727</v>
      </c>
      <c r="F58" s="86" t="s">
        <v>728</v>
      </c>
      <c r="G58" s="89" t="s">
        <v>729</v>
      </c>
      <c r="H58" s="147" t="s">
        <v>730</v>
      </c>
    </row>
    <row r="59" spans="1:8" x14ac:dyDescent="0.25">
      <c r="A59" s="295"/>
      <c r="B59" s="90" t="s">
        <v>67</v>
      </c>
      <c r="C59" s="86" t="s">
        <v>731</v>
      </c>
      <c r="D59" s="86" t="s">
        <v>732</v>
      </c>
      <c r="E59" s="89" t="s">
        <v>733</v>
      </c>
      <c r="F59" s="86" t="s">
        <v>734</v>
      </c>
      <c r="G59" s="89" t="s">
        <v>735</v>
      </c>
      <c r="H59" s="147" t="s">
        <v>736</v>
      </c>
    </row>
    <row r="60" spans="1:8" x14ac:dyDescent="0.25">
      <c r="A60" s="295"/>
      <c r="B60" s="90" t="s">
        <v>414</v>
      </c>
      <c r="C60" s="86" t="s">
        <v>737</v>
      </c>
      <c r="D60" s="86" t="s">
        <v>738</v>
      </c>
      <c r="E60" s="89" t="s">
        <v>739</v>
      </c>
      <c r="F60" s="86" t="s">
        <v>740</v>
      </c>
      <c r="G60" s="89" t="s">
        <v>741</v>
      </c>
      <c r="H60" s="147" t="s">
        <v>742</v>
      </c>
    </row>
    <row r="61" spans="1:8" x14ac:dyDescent="0.25">
      <c r="A61" s="295"/>
      <c r="B61" s="90" t="s">
        <v>415</v>
      </c>
      <c r="C61" s="86" t="s">
        <v>743</v>
      </c>
      <c r="D61" s="86" t="s">
        <v>744</v>
      </c>
      <c r="E61" s="89" t="s">
        <v>745</v>
      </c>
      <c r="F61" s="86" t="s">
        <v>746</v>
      </c>
      <c r="G61" s="89" t="s">
        <v>747</v>
      </c>
      <c r="H61" s="147" t="s">
        <v>748</v>
      </c>
    </row>
    <row r="62" spans="1:8" x14ac:dyDescent="0.25">
      <c r="A62" s="295"/>
      <c r="B62" s="90" t="s">
        <v>484</v>
      </c>
      <c r="C62" s="86" t="s">
        <v>749</v>
      </c>
      <c r="D62" s="86" t="s">
        <v>750</v>
      </c>
      <c r="E62" s="89" t="s">
        <v>751</v>
      </c>
      <c r="F62" s="86" t="s">
        <v>752</v>
      </c>
      <c r="G62" s="89" t="s">
        <v>753</v>
      </c>
      <c r="H62" s="147" t="s">
        <v>754</v>
      </c>
    </row>
    <row r="63" spans="1:8" x14ac:dyDescent="0.25">
      <c r="A63" s="295"/>
      <c r="B63" s="91" t="s">
        <v>491</v>
      </c>
      <c r="C63" s="93" t="s">
        <v>755</v>
      </c>
      <c r="D63" s="93" t="s">
        <v>756</v>
      </c>
      <c r="E63" s="94" t="s">
        <v>757</v>
      </c>
      <c r="F63" s="93" t="s">
        <v>758</v>
      </c>
      <c r="G63" s="94" t="s">
        <v>759</v>
      </c>
      <c r="H63" s="148" t="s">
        <v>760</v>
      </c>
    </row>
    <row r="64" spans="1:8" x14ac:dyDescent="0.25">
      <c r="A64" s="295" t="s">
        <v>135</v>
      </c>
      <c r="B64" s="84" t="s">
        <v>428</v>
      </c>
      <c r="C64" s="86" t="s">
        <v>761</v>
      </c>
      <c r="D64" s="86" t="s">
        <v>762</v>
      </c>
      <c r="E64" s="85" t="s">
        <v>763</v>
      </c>
      <c r="F64" s="86" t="s">
        <v>764</v>
      </c>
      <c r="G64" s="85" t="s">
        <v>765</v>
      </c>
      <c r="H64" s="147" t="s">
        <v>766</v>
      </c>
    </row>
    <row r="65" spans="1:8" x14ac:dyDescent="0.25">
      <c r="A65" s="295"/>
      <c r="B65" s="87" t="s">
        <v>435</v>
      </c>
      <c r="C65" s="86"/>
      <c r="D65" s="86"/>
      <c r="E65" s="89"/>
      <c r="F65" s="86"/>
      <c r="G65" s="89"/>
      <c r="H65" s="147"/>
    </row>
    <row r="66" spans="1:8" x14ac:dyDescent="0.25">
      <c r="A66" s="295"/>
      <c r="B66" s="90" t="s">
        <v>63</v>
      </c>
      <c r="C66" s="86" t="s">
        <v>767</v>
      </c>
      <c r="D66" s="86" t="s">
        <v>768</v>
      </c>
      <c r="E66" s="89" t="s">
        <v>769</v>
      </c>
      <c r="F66" s="86" t="s">
        <v>770</v>
      </c>
      <c r="G66" s="89" t="s">
        <v>771</v>
      </c>
      <c r="H66" s="147" t="s">
        <v>772</v>
      </c>
    </row>
    <row r="67" spans="1:8" x14ac:dyDescent="0.25">
      <c r="A67" s="295"/>
      <c r="B67" s="90" t="s">
        <v>65</v>
      </c>
      <c r="C67" s="86" t="s">
        <v>773</v>
      </c>
      <c r="D67" s="86" t="s">
        <v>774</v>
      </c>
      <c r="E67" s="89" t="s">
        <v>775</v>
      </c>
      <c r="F67" s="86" t="s">
        <v>776</v>
      </c>
      <c r="G67" s="89" t="s">
        <v>777</v>
      </c>
      <c r="H67" s="147" t="s">
        <v>778</v>
      </c>
    </row>
    <row r="68" spans="1:8" x14ac:dyDescent="0.25">
      <c r="A68" s="295"/>
      <c r="B68" s="90" t="s">
        <v>412</v>
      </c>
      <c r="C68" s="86" t="s">
        <v>779</v>
      </c>
      <c r="D68" s="86" t="s">
        <v>780</v>
      </c>
      <c r="E68" s="89" t="s">
        <v>781</v>
      </c>
      <c r="F68" s="86" t="s">
        <v>782</v>
      </c>
      <c r="G68" s="89" t="s">
        <v>783</v>
      </c>
      <c r="H68" s="147" t="s">
        <v>784</v>
      </c>
    </row>
    <row r="69" spans="1:8" x14ac:dyDescent="0.25">
      <c r="A69" s="295"/>
      <c r="B69" s="90" t="s">
        <v>413</v>
      </c>
      <c r="C69" s="86" t="s">
        <v>785</v>
      </c>
      <c r="D69" s="86" t="s">
        <v>786</v>
      </c>
      <c r="E69" s="89" t="s">
        <v>787</v>
      </c>
      <c r="F69" s="86" t="s">
        <v>788</v>
      </c>
      <c r="G69" s="89" t="s">
        <v>789</v>
      </c>
      <c r="H69" s="147" t="s">
        <v>790</v>
      </c>
    </row>
    <row r="70" spans="1:8" x14ac:dyDescent="0.25">
      <c r="A70" s="295"/>
      <c r="B70" s="90" t="s">
        <v>66</v>
      </c>
      <c r="C70" s="86" t="s">
        <v>791</v>
      </c>
      <c r="D70" s="86" t="s">
        <v>792</v>
      </c>
      <c r="E70" s="89" t="s">
        <v>793</v>
      </c>
      <c r="F70" s="86" t="s">
        <v>794</v>
      </c>
      <c r="G70" s="89" t="s">
        <v>795</v>
      </c>
      <c r="H70" s="147" t="s">
        <v>796</v>
      </c>
    </row>
    <row r="71" spans="1:8" x14ac:dyDescent="0.25">
      <c r="A71" s="295"/>
      <c r="B71" s="90" t="s">
        <v>67</v>
      </c>
      <c r="C71" s="86" t="s">
        <v>797</v>
      </c>
      <c r="D71" s="86" t="s">
        <v>798</v>
      </c>
      <c r="E71" s="89" t="s">
        <v>799</v>
      </c>
      <c r="F71" s="86" t="s">
        <v>800</v>
      </c>
      <c r="G71" s="89" t="s">
        <v>801</v>
      </c>
      <c r="H71" s="147" t="s">
        <v>802</v>
      </c>
    </row>
    <row r="72" spans="1:8" x14ac:dyDescent="0.25">
      <c r="A72" s="295"/>
      <c r="B72" s="90" t="s">
        <v>414</v>
      </c>
      <c r="C72" s="86" t="s">
        <v>803</v>
      </c>
      <c r="D72" s="86" t="s">
        <v>804</v>
      </c>
      <c r="E72" s="89" t="s">
        <v>805</v>
      </c>
      <c r="F72" s="86" t="s">
        <v>806</v>
      </c>
      <c r="G72" s="89" t="s">
        <v>807</v>
      </c>
      <c r="H72" s="147" t="s">
        <v>808</v>
      </c>
    </row>
    <row r="73" spans="1:8" x14ac:dyDescent="0.25">
      <c r="A73" s="295"/>
      <c r="B73" s="90" t="s">
        <v>415</v>
      </c>
      <c r="C73" s="86" t="s">
        <v>809</v>
      </c>
      <c r="D73" s="86" t="s">
        <v>810</v>
      </c>
      <c r="E73" s="89" t="s">
        <v>811</v>
      </c>
      <c r="F73" s="86" t="s">
        <v>812</v>
      </c>
      <c r="G73" s="89" t="s">
        <v>813</v>
      </c>
      <c r="H73" s="147" t="s">
        <v>814</v>
      </c>
    </row>
    <row r="74" spans="1:8" x14ac:dyDescent="0.25">
      <c r="A74" s="295"/>
      <c r="B74" s="90" t="s">
        <v>484</v>
      </c>
      <c r="C74" s="86" t="s">
        <v>815</v>
      </c>
      <c r="D74" s="86" t="s">
        <v>816</v>
      </c>
      <c r="E74" s="89" t="s">
        <v>817</v>
      </c>
      <c r="F74" s="86" t="s">
        <v>818</v>
      </c>
      <c r="G74" s="89" t="s">
        <v>819</v>
      </c>
      <c r="H74" s="147" t="s">
        <v>820</v>
      </c>
    </row>
    <row r="75" spans="1:8" x14ac:dyDescent="0.25">
      <c r="A75" s="295"/>
      <c r="B75" s="91" t="s">
        <v>491</v>
      </c>
      <c r="C75" s="93" t="s">
        <v>821</v>
      </c>
      <c r="D75" s="93" t="s">
        <v>822</v>
      </c>
      <c r="E75" s="94" t="s">
        <v>823</v>
      </c>
      <c r="F75" s="93" t="s">
        <v>824</v>
      </c>
      <c r="G75" s="94" t="s">
        <v>825</v>
      </c>
      <c r="H75" s="148" t="s">
        <v>826</v>
      </c>
    </row>
    <row r="77" spans="1:8" x14ac:dyDescent="0.25">
      <c r="A77" s="1" t="s">
        <v>827</v>
      </c>
    </row>
    <row r="79" spans="1:8" x14ac:dyDescent="0.25">
      <c r="A79" s="146" t="s">
        <v>828</v>
      </c>
    </row>
  </sheetData>
  <mergeCells count="7">
    <mergeCell ref="A64:A75"/>
    <mergeCell ref="A3:B3"/>
    <mergeCell ref="A4:A15"/>
    <mergeCell ref="A16:A27"/>
    <mergeCell ref="A28:A39"/>
    <mergeCell ref="A40:A51"/>
    <mergeCell ref="A52:A6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5250-934B-4A48-890A-FE71F9CBB760}">
  <dimension ref="A1:G22"/>
  <sheetViews>
    <sheetView workbookViewId="0"/>
  </sheetViews>
  <sheetFormatPr defaultRowHeight="15" x14ac:dyDescent="0.25"/>
  <cols>
    <col min="1" max="1" width="15.7109375" customWidth="1"/>
    <col min="2" max="7" width="12.5703125" bestFit="1" customWidth="1"/>
  </cols>
  <sheetData>
    <row r="1" spans="1:7" ht="15.75" x14ac:dyDescent="0.25">
      <c r="A1" s="4" t="s">
        <v>8026</v>
      </c>
    </row>
    <row r="3" spans="1:7" x14ac:dyDescent="0.25">
      <c r="A3" s="137" t="s">
        <v>425</v>
      </c>
      <c r="B3" s="137">
        <v>2011</v>
      </c>
      <c r="C3" s="137">
        <v>2012</v>
      </c>
      <c r="D3" s="137">
        <v>2013</v>
      </c>
      <c r="E3" s="137">
        <v>2014</v>
      </c>
      <c r="F3" s="137" t="s">
        <v>71</v>
      </c>
      <c r="G3" s="137" t="s">
        <v>829</v>
      </c>
    </row>
    <row r="4" spans="1:7" x14ac:dyDescent="0.25">
      <c r="A4" s="298" t="s">
        <v>830</v>
      </c>
      <c r="B4" s="298"/>
      <c r="C4" s="298"/>
      <c r="D4" s="298"/>
      <c r="E4" s="298"/>
      <c r="F4" s="298"/>
      <c r="G4" s="298"/>
    </row>
    <row r="5" spans="1:7" x14ac:dyDescent="0.25">
      <c r="A5" s="123" t="s">
        <v>831</v>
      </c>
      <c r="B5" s="138">
        <v>25154</v>
      </c>
      <c r="C5" s="138">
        <v>26045</v>
      </c>
      <c r="D5" s="138">
        <v>27969</v>
      </c>
      <c r="E5" s="138">
        <v>29385</v>
      </c>
      <c r="F5" s="138">
        <v>28892</v>
      </c>
      <c r="G5" s="138">
        <v>137445</v>
      </c>
    </row>
    <row r="6" spans="1:7" x14ac:dyDescent="0.25">
      <c r="A6" s="123" t="s">
        <v>107</v>
      </c>
      <c r="B6" s="138">
        <v>3603</v>
      </c>
      <c r="C6" s="138">
        <v>3909</v>
      </c>
      <c r="D6" s="138">
        <v>4425</v>
      </c>
      <c r="E6" s="138">
        <v>4793</v>
      </c>
      <c r="F6" s="138">
        <v>5072</v>
      </c>
      <c r="G6" s="138">
        <v>21802</v>
      </c>
    </row>
    <row r="7" spans="1:7" x14ac:dyDescent="0.25">
      <c r="A7" s="123" t="s">
        <v>114</v>
      </c>
      <c r="B7" s="138">
        <v>3940</v>
      </c>
      <c r="C7" s="138">
        <v>3798</v>
      </c>
      <c r="D7" s="138">
        <v>4351</v>
      </c>
      <c r="E7" s="138">
        <v>4597</v>
      </c>
      <c r="F7" s="138">
        <v>4644</v>
      </c>
      <c r="G7" s="138">
        <v>21330</v>
      </c>
    </row>
    <row r="8" spans="1:7" x14ac:dyDescent="0.25">
      <c r="A8" s="123" t="s">
        <v>121</v>
      </c>
      <c r="B8" s="138">
        <v>4694</v>
      </c>
      <c r="C8" s="138">
        <v>4726</v>
      </c>
      <c r="D8" s="138">
        <v>4904</v>
      </c>
      <c r="E8" s="138">
        <v>5076</v>
      </c>
      <c r="F8" s="138">
        <v>4784</v>
      </c>
      <c r="G8" s="138">
        <v>24184</v>
      </c>
    </row>
    <row r="9" spans="1:7" x14ac:dyDescent="0.25">
      <c r="A9" s="123" t="s">
        <v>128</v>
      </c>
      <c r="B9" s="138">
        <v>5376</v>
      </c>
      <c r="C9" s="138">
        <v>5484</v>
      </c>
      <c r="D9" s="138">
        <v>5816</v>
      </c>
      <c r="E9" s="138">
        <v>6048</v>
      </c>
      <c r="F9" s="138">
        <v>5580</v>
      </c>
      <c r="G9" s="138">
        <v>28304</v>
      </c>
    </row>
    <row r="10" spans="1:7" x14ac:dyDescent="0.25">
      <c r="A10" s="123" t="s">
        <v>135</v>
      </c>
      <c r="B10" s="138">
        <v>7541</v>
      </c>
      <c r="C10" s="138">
        <v>8128</v>
      </c>
      <c r="D10" s="138">
        <v>8473</v>
      </c>
      <c r="E10" s="138">
        <v>8871</v>
      </c>
      <c r="F10" s="138">
        <v>8812</v>
      </c>
      <c r="G10" s="138">
        <v>41825</v>
      </c>
    </row>
    <row r="11" spans="1:7" x14ac:dyDescent="0.25">
      <c r="A11" s="298" t="s">
        <v>832</v>
      </c>
      <c r="B11" s="298"/>
      <c r="C11" s="298"/>
      <c r="D11" s="298"/>
      <c r="E11" s="298"/>
      <c r="F11" s="298"/>
      <c r="G11" s="298"/>
    </row>
    <row r="12" spans="1:7" x14ac:dyDescent="0.25">
      <c r="A12" s="123" t="s">
        <v>831</v>
      </c>
      <c r="B12" s="138">
        <v>1651716</v>
      </c>
      <c r="C12" s="138">
        <v>1688274</v>
      </c>
      <c r="D12" s="138">
        <v>1754665</v>
      </c>
      <c r="E12" s="138">
        <v>1827230</v>
      </c>
      <c r="F12" s="138">
        <v>1890932</v>
      </c>
      <c r="G12" s="138">
        <v>2264700</v>
      </c>
    </row>
    <row r="13" spans="1:7" x14ac:dyDescent="0.25">
      <c r="A13" s="123" t="s">
        <v>107</v>
      </c>
      <c r="B13" s="138">
        <v>526109</v>
      </c>
      <c r="C13" s="138">
        <v>545162</v>
      </c>
      <c r="D13" s="138">
        <v>590594</v>
      </c>
      <c r="E13" s="138">
        <v>632608</v>
      </c>
      <c r="F13" s="138">
        <v>665378</v>
      </c>
      <c r="G13" s="138">
        <v>1107901</v>
      </c>
    </row>
    <row r="14" spans="1:7" x14ac:dyDescent="0.25">
      <c r="A14" s="123" t="s">
        <v>114</v>
      </c>
      <c r="B14" s="138">
        <v>400847</v>
      </c>
      <c r="C14" s="138">
        <v>408435</v>
      </c>
      <c r="D14" s="138">
        <v>420312</v>
      </c>
      <c r="E14" s="138">
        <v>438018</v>
      </c>
      <c r="F14" s="138">
        <v>456251</v>
      </c>
      <c r="G14" s="138">
        <v>412844</v>
      </c>
    </row>
    <row r="15" spans="1:7" x14ac:dyDescent="0.25">
      <c r="A15" s="123" t="s">
        <v>121</v>
      </c>
      <c r="B15" s="138">
        <v>320080</v>
      </c>
      <c r="C15" s="138">
        <v>320273</v>
      </c>
      <c r="D15" s="138">
        <v>321152</v>
      </c>
      <c r="E15" s="138">
        <v>326069</v>
      </c>
      <c r="F15" s="138">
        <v>333121</v>
      </c>
      <c r="G15" s="138">
        <v>327370</v>
      </c>
    </row>
    <row r="16" spans="1:7" x14ac:dyDescent="0.25">
      <c r="A16" s="123" t="s">
        <v>128</v>
      </c>
      <c r="B16" s="138">
        <v>226758</v>
      </c>
      <c r="C16" s="138">
        <v>230294</v>
      </c>
      <c r="D16" s="138">
        <v>233217</v>
      </c>
      <c r="E16" s="138">
        <v>235382</v>
      </c>
      <c r="F16" s="138">
        <v>237017</v>
      </c>
      <c r="G16" s="138">
        <v>231592</v>
      </c>
    </row>
    <row r="17" spans="1:7" x14ac:dyDescent="0.25">
      <c r="A17" s="123" t="s">
        <v>135</v>
      </c>
      <c r="B17" s="138">
        <v>177922</v>
      </c>
      <c r="C17" s="138">
        <v>184110</v>
      </c>
      <c r="D17" s="138">
        <v>189390</v>
      </c>
      <c r="E17" s="138">
        <v>195153</v>
      </c>
      <c r="F17" s="138">
        <v>199165</v>
      </c>
      <c r="G17" s="138">
        <v>184993</v>
      </c>
    </row>
    <row r="19" spans="1:7" x14ac:dyDescent="0.25">
      <c r="A19" s="1" t="s">
        <v>827</v>
      </c>
    </row>
    <row r="20" spans="1:7" x14ac:dyDescent="0.25">
      <c r="A20" s="139" t="s">
        <v>833</v>
      </c>
    </row>
    <row r="22" spans="1:7" x14ac:dyDescent="0.25">
      <c r="A22" s="146" t="s">
        <v>828</v>
      </c>
    </row>
  </sheetData>
  <mergeCells count="2">
    <mergeCell ref="A4:G4"/>
    <mergeCell ref="A11:G11"/>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842C-73B5-47FA-97CA-34FC078CF978}">
  <dimension ref="A1:H46"/>
  <sheetViews>
    <sheetView zoomScaleNormal="100" workbookViewId="0"/>
  </sheetViews>
  <sheetFormatPr defaultRowHeight="15" x14ac:dyDescent="0.25"/>
  <cols>
    <col min="1" max="1" width="35.7109375" customWidth="1"/>
    <col min="2" max="2" width="12.42578125" customWidth="1"/>
    <col min="3" max="7" width="20.7109375" bestFit="1" customWidth="1"/>
    <col min="8" max="8" width="20.7109375" style="129" bestFit="1" customWidth="1"/>
  </cols>
  <sheetData>
    <row r="1" spans="1:8" ht="15.75" x14ac:dyDescent="0.25">
      <c r="A1" s="81" t="s">
        <v>834</v>
      </c>
    </row>
    <row r="3" spans="1:8" x14ac:dyDescent="0.25">
      <c r="A3" s="95" t="s">
        <v>835</v>
      </c>
      <c r="B3" s="82" t="s">
        <v>79</v>
      </c>
      <c r="C3" s="234">
        <v>2011</v>
      </c>
      <c r="D3" s="96">
        <v>2012</v>
      </c>
      <c r="E3" s="233">
        <v>2013</v>
      </c>
      <c r="F3" s="96">
        <v>2014</v>
      </c>
      <c r="G3" s="97" t="s">
        <v>71</v>
      </c>
      <c r="H3" s="234" t="s">
        <v>829</v>
      </c>
    </row>
    <row r="4" spans="1:8" x14ac:dyDescent="0.25">
      <c r="A4" s="300" t="s">
        <v>836</v>
      </c>
      <c r="B4" s="98" t="s">
        <v>88</v>
      </c>
      <c r="C4" s="99" t="s">
        <v>837</v>
      </c>
      <c r="D4" s="100" t="s">
        <v>838</v>
      </c>
      <c r="E4" s="101" t="s">
        <v>839</v>
      </c>
      <c r="F4" s="100" t="s">
        <v>840</v>
      </c>
      <c r="G4" s="100" t="s">
        <v>841</v>
      </c>
      <c r="H4" s="157" t="s">
        <v>842</v>
      </c>
    </row>
    <row r="5" spans="1:8" x14ac:dyDescent="0.25">
      <c r="A5" s="301"/>
      <c r="B5" s="102" t="s">
        <v>80</v>
      </c>
      <c r="C5" s="99" t="s">
        <v>843</v>
      </c>
      <c r="D5" s="99" t="s">
        <v>844</v>
      </c>
      <c r="E5" s="103" t="s">
        <v>845</v>
      </c>
      <c r="F5" s="99" t="s">
        <v>846</v>
      </c>
      <c r="G5" s="99" t="s">
        <v>847</v>
      </c>
      <c r="H5" s="158" t="s">
        <v>848</v>
      </c>
    </row>
    <row r="6" spans="1:8" x14ac:dyDescent="0.25">
      <c r="A6" s="302"/>
      <c r="B6" s="104" t="s">
        <v>72</v>
      </c>
      <c r="C6" s="105" t="s">
        <v>429</v>
      </c>
      <c r="D6" s="105" t="s">
        <v>430</v>
      </c>
      <c r="E6" s="106" t="s">
        <v>431</v>
      </c>
      <c r="F6" s="105" t="s">
        <v>432</v>
      </c>
      <c r="G6" s="105" t="s">
        <v>433</v>
      </c>
      <c r="H6" s="159" t="s">
        <v>434</v>
      </c>
    </row>
    <row r="7" spans="1:8" x14ac:dyDescent="0.25">
      <c r="A7" s="235" t="s">
        <v>849</v>
      </c>
      <c r="B7" s="107"/>
      <c r="C7" s="100"/>
      <c r="D7" s="87"/>
      <c r="E7" s="100"/>
      <c r="F7" s="87"/>
      <c r="G7" s="100"/>
      <c r="H7" s="160"/>
    </row>
    <row r="8" spans="1:8" x14ac:dyDescent="0.25">
      <c r="A8" s="236"/>
      <c r="B8" s="108" t="s">
        <v>850</v>
      </c>
      <c r="C8" s="109" t="s">
        <v>851</v>
      </c>
      <c r="D8" s="110" t="s">
        <v>852</v>
      </c>
      <c r="E8" s="109" t="s">
        <v>853</v>
      </c>
      <c r="F8" s="110" t="s">
        <v>854</v>
      </c>
      <c r="G8" s="109" t="s">
        <v>855</v>
      </c>
      <c r="H8" s="161" t="s">
        <v>856</v>
      </c>
    </row>
    <row r="9" spans="1:8" x14ac:dyDescent="0.25">
      <c r="A9" s="236"/>
      <c r="B9" s="108" t="s">
        <v>857</v>
      </c>
      <c r="C9" s="109" t="s">
        <v>858</v>
      </c>
      <c r="D9" s="110" t="s">
        <v>859</v>
      </c>
      <c r="E9" s="109" t="s">
        <v>860</v>
      </c>
      <c r="F9" s="110" t="s">
        <v>861</v>
      </c>
      <c r="G9" s="109" t="s">
        <v>862</v>
      </c>
      <c r="H9" s="161" t="s">
        <v>863</v>
      </c>
    </row>
    <row r="10" spans="1:8" x14ac:dyDescent="0.25">
      <c r="A10" s="236"/>
      <c r="B10" s="108" t="s">
        <v>864</v>
      </c>
      <c r="C10" s="109" t="s">
        <v>73</v>
      </c>
      <c r="D10" s="110" t="s">
        <v>74</v>
      </c>
      <c r="E10" s="109" t="s">
        <v>75</v>
      </c>
      <c r="F10" s="110" t="s">
        <v>76</v>
      </c>
      <c r="G10" s="109" t="s">
        <v>865</v>
      </c>
      <c r="H10" s="161" t="s">
        <v>866</v>
      </c>
    </row>
    <row r="11" spans="1:8" x14ac:dyDescent="0.25">
      <c r="A11" s="299" t="s">
        <v>63</v>
      </c>
      <c r="B11" s="108" t="s">
        <v>88</v>
      </c>
      <c r="C11" s="99">
        <v>30.88</v>
      </c>
      <c r="D11" s="87">
        <v>30.6</v>
      </c>
      <c r="E11" s="99">
        <v>28.23</v>
      </c>
      <c r="F11" s="87">
        <v>29.14</v>
      </c>
      <c r="G11" s="99">
        <v>28.95</v>
      </c>
      <c r="H11" s="162">
        <v>29.48</v>
      </c>
    </row>
    <row r="12" spans="1:8" x14ac:dyDescent="0.25">
      <c r="A12" s="299"/>
      <c r="B12" s="108" t="s">
        <v>80</v>
      </c>
      <c r="C12" s="99">
        <v>26.89</v>
      </c>
      <c r="D12" s="87">
        <v>27.05</v>
      </c>
      <c r="E12" s="99">
        <v>26.55</v>
      </c>
      <c r="F12" s="87">
        <v>25.64</v>
      </c>
      <c r="G12" s="99">
        <v>25.24</v>
      </c>
      <c r="H12" s="162">
        <v>26.24</v>
      </c>
    </row>
    <row r="13" spans="1:8" x14ac:dyDescent="0.25">
      <c r="A13" s="299"/>
      <c r="B13" s="108" t="s">
        <v>72</v>
      </c>
      <c r="C13" s="99">
        <v>27.95</v>
      </c>
      <c r="D13" s="87">
        <v>28.02</v>
      </c>
      <c r="E13" s="99">
        <v>27.02</v>
      </c>
      <c r="F13" s="87">
        <v>26.64</v>
      </c>
      <c r="G13" s="99">
        <v>26.32</v>
      </c>
      <c r="H13" s="162">
        <v>27.15</v>
      </c>
    </row>
    <row r="14" spans="1:8" x14ac:dyDescent="0.25">
      <c r="A14" s="299" t="s">
        <v>65</v>
      </c>
      <c r="B14" s="108" t="s">
        <v>88</v>
      </c>
      <c r="C14" s="99">
        <v>9.25</v>
      </c>
      <c r="D14" s="87">
        <v>9.25</v>
      </c>
      <c r="E14" s="99">
        <v>9.26</v>
      </c>
      <c r="F14" s="87">
        <v>8.8000000000000007</v>
      </c>
      <c r="G14" s="99">
        <v>10</v>
      </c>
      <c r="H14" s="162">
        <v>9.32</v>
      </c>
    </row>
    <row r="15" spans="1:8" x14ac:dyDescent="0.25">
      <c r="A15" s="299"/>
      <c r="B15" s="108" t="s">
        <v>80</v>
      </c>
      <c r="C15" s="99">
        <v>12.39</v>
      </c>
      <c r="D15" s="87">
        <v>12.1</v>
      </c>
      <c r="E15" s="99">
        <v>12.19</v>
      </c>
      <c r="F15" s="87">
        <v>12.53</v>
      </c>
      <c r="G15" s="99">
        <v>12.12</v>
      </c>
      <c r="H15" s="162">
        <v>12.27</v>
      </c>
    </row>
    <row r="16" spans="1:8" x14ac:dyDescent="0.25">
      <c r="A16" s="299"/>
      <c r="B16" s="108" t="s">
        <v>72</v>
      </c>
      <c r="C16" s="99">
        <v>11.56</v>
      </c>
      <c r="D16" s="87">
        <v>11.32</v>
      </c>
      <c r="E16" s="99">
        <v>11.37</v>
      </c>
      <c r="F16" s="87">
        <v>11.47</v>
      </c>
      <c r="G16" s="99">
        <v>11.5</v>
      </c>
      <c r="H16" s="162">
        <v>11.44</v>
      </c>
    </row>
    <row r="17" spans="1:8" x14ac:dyDescent="0.25">
      <c r="A17" s="299" t="s">
        <v>412</v>
      </c>
      <c r="B17" s="108" t="s">
        <v>88</v>
      </c>
      <c r="C17" s="99">
        <v>7.51</v>
      </c>
      <c r="D17" s="87">
        <v>7.44</v>
      </c>
      <c r="E17" s="99">
        <v>7.85</v>
      </c>
      <c r="F17" s="87">
        <v>8.16</v>
      </c>
      <c r="G17" s="99">
        <v>6.43</v>
      </c>
      <c r="H17" s="162">
        <v>7.47</v>
      </c>
    </row>
    <row r="18" spans="1:8" x14ac:dyDescent="0.25">
      <c r="A18" s="299"/>
      <c r="B18" s="108" t="s">
        <v>80</v>
      </c>
      <c r="C18" s="99">
        <v>6.16</v>
      </c>
      <c r="D18" s="87">
        <v>6.59</v>
      </c>
      <c r="E18" s="99">
        <v>6.39</v>
      </c>
      <c r="F18" s="87">
        <v>6.06</v>
      </c>
      <c r="G18" s="99">
        <v>6.07</v>
      </c>
      <c r="H18" s="162">
        <v>6.25</v>
      </c>
    </row>
    <row r="19" spans="1:8" x14ac:dyDescent="0.25">
      <c r="A19" s="299"/>
      <c r="B19" s="108" t="s">
        <v>72</v>
      </c>
      <c r="C19" s="99">
        <v>6.52</v>
      </c>
      <c r="D19" s="87">
        <v>6.82</v>
      </c>
      <c r="E19" s="99">
        <v>6.8</v>
      </c>
      <c r="F19" s="87">
        <v>6.66</v>
      </c>
      <c r="G19" s="99">
        <v>6.17</v>
      </c>
      <c r="H19" s="162">
        <v>6.59</v>
      </c>
    </row>
    <row r="20" spans="1:8" x14ac:dyDescent="0.25">
      <c r="A20" s="299" t="s">
        <v>413</v>
      </c>
      <c r="B20" s="108" t="s">
        <v>88</v>
      </c>
      <c r="C20" s="99">
        <v>8.3000000000000007</v>
      </c>
      <c r="D20" s="87">
        <v>7.82</v>
      </c>
      <c r="E20" s="99">
        <v>8.9</v>
      </c>
      <c r="F20" s="87">
        <v>8.61</v>
      </c>
      <c r="G20" s="99">
        <v>8.9</v>
      </c>
      <c r="H20" s="162">
        <v>8.5299999999999994</v>
      </c>
    </row>
    <row r="21" spans="1:8" x14ac:dyDescent="0.25">
      <c r="A21" s="299"/>
      <c r="B21" s="108" t="s">
        <v>80</v>
      </c>
      <c r="C21" s="99">
        <v>18.32</v>
      </c>
      <c r="D21" s="87">
        <v>17.75</v>
      </c>
      <c r="E21" s="99">
        <v>17.88</v>
      </c>
      <c r="F21" s="87">
        <v>18.239999999999998</v>
      </c>
      <c r="G21" s="99">
        <v>18.84</v>
      </c>
      <c r="H21" s="162">
        <v>18.21</v>
      </c>
    </row>
    <row r="22" spans="1:8" x14ac:dyDescent="0.25">
      <c r="A22" s="299"/>
      <c r="B22" s="108" t="s">
        <v>72</v>
      </c>
      <c r="C22" s="99">
        <v>15.65</v>
      </c>
      <c r="D22" s="87">
        <v>15.05</v>
      </c>
      <c r="E22" s="99">
        <v>15.36</v>
      </c>
      <c r="F22" s="87">
        <v>15.5</v>
      </c>
      <c r="G22" s="99">
        <v>15.95</v>
      </c>
      <c r="H22" s="162">
        <v>15.51</v>
      </c>
    </row>
    <row r="23" spans="1:8" x14ac:dyDescent="0.25">
      <c r="A23" s="299" t="s">
        <v>66</v>
      </c>
      <c r="B23" s="108" t="s">
        <v>88</v>
      </c>
      <c r="C23" s="99">
        <v>5.39</v>
      </c>
      <c r="D23" s="87">
        <v>5.35</v>
      </c>
      <c r="E23" s="99">
        <v>4.97</v>
      </c>
      <c r="F23" s="87">
        <v>5.2</v>
      </c>
      <c r="G23" s="99">
        <v>5.86</v>
      </c>
      <c r="H23" s="162">
        <v>5.36</v>
      </c>
    </row>
    <row r="24" spans="1:8" x14ac:dyDescent="0.25">
      <c r="A24" s="299"/>
      <c r="B24" s="108" t="s">
        <v>80</v>
      </c>
      <c r="C24" s="99">
        <v>7.57</v>
      </c>
      <c r="D24" s="87">
        <v>7.99</v>
      </c>
      <c r="E24" s="99">
        <v>7.95</v>
      </c>
      <c r="F24" s="87">
        <v>8.0500000000000007</v>
      </c>
      <c r="G24" s="99">
        <v>8.4700000000000006</v>
      </c>
      <c r="H24" s="162">
        <v>8.02</v>
      </c>
    </row>
    <row r="25" spans="1:8" x14ac:dyDescent="0.25">
      <c r="A25" s="299"/>
      <c r="B25" s="108" t="s">
        <v>72</v>
      </c>
      <c r="C25" s="99">
        <v>6.99</v>
      </c>
      <c r="D25" s="87">
        <v>7.27</v>
      </c>
      <c r="E25" s="99">
        <v>7.12</v>
      </c>
      <c r="F25" s="87">
        <v>7.24</v>
      </c>
      <c r="G25" s="99">
        <v>7.71</v>
      </c>
      <c r="H25" s="162">
        <v>7.27</v>
      </c>
    </row>
    <row r="26" spans="1:8" x14ac:dyDescent="0.25">
      <c r="A26" s="299" t="s">
        <v>67</v>
      </c>
      <c r="B26" s="108" t="s">
        <v>88</v>
      </c>
      <c r="C26" s="99">
        <v>2</v>
      </c>
      <c r="D26" s="87">
        <v>2.33</v>
      </c>
      <c r="E26" s="99">
        <v>1.96</v>
      </c>
      <c r="F26" s="87">
        <v>1.99</v>
      </c>
      <c r="G26" s="99">
        <v>2.19</v>
      </c>
      <c r="H26" s="162">
        <v>2.09</v>
      </c>
    </row>
    <row r="27" spans="1:8" x14ac:dyDescent="0.25">
      <c r="A27" s="299"/>
      <c r="B27" s="108" t="s">
        <v>80</v>
      </c>
      <c r="C27" s="99">
        <v>2.9</v>
      </c>
      <c r="D27" s="87">
        <v>2.69</v>
      </c>
      <c r="E27" s="99">
        <v>3.01</v>
      </c>
      <c r="F27" s="87">
        <v>2.6</v>
      </c>
      <c r="G27" s="99">
        <v>2.73</v>
      </c>
      <c r="H27" s="162">
        <v>2.78</v>
      </c>
    </row>
    <row r="28" spans="1:8" x14ac:dyDescent="0.25">
      <c r="A28" s="299"/>
      <c r="B28" s="108" t="s">
        <v>72</v>
      </c>
      <c r="C28" s="99">
        <v>2.66</v>
      </c>
      <c r="D28" s="87">
        <v>2.59</v>
      </c>
      <c r="E28" s="99">
        <v>2.71</v>
      </c>
      <c r="F28" s="87">
        <v>2.4300000000000002</v>
      </c>
      <c r="G28" s="99">
        <v>2.58</v>
      </c>
      <c r="H28" s="162">
        <v>2.59</v>
      </c>
    </row>
    <row r="29" spans="1:8" x14ac:dyDescent="0.25">
      <c r="A29" s="299" t="s">
        <v>414</v>
      </c>
      <c r="B29" s="108" t="s">
        <v>88</v>
      </c>
      <c r="C29" s="99">
        <v>21.77</v>
      </c>
      <c r="D29" s="87">
        <v>21.9</v>
      </c>
      <c r="E29" s="99">
        <v>22.37</v>
      </c>
      <c r="F29" s="87">
        <v>22.46</v>
      </c>
      <c r="G29" s="99">
        <v>20.86</v>
      </c>
      <c r="H29" s="162">
        <v>21.87</v>
      </c>
    </row>
    <row r="30" spans="1:8" x14ac:dyDescent="0.25">
      <c r="A30" s="299"/>
      <c r="B30" s="108" t="s">
        <v>80</v>
      </c>
      <c r="C30" s="99">
        <v>8.58</v>
      </c>
      <c r="D30" s="87">
        <v>8.99</v>
      </c>
      <c r="E30" s="99">
        <v>8.92</v>
      </c>
      <c r="F30" s="87">
        <v>9.1999999999999993</v>
      </c>
      <c r="G30" s="99">
        <v>9.0399999999999991</v>
      </c>
      <c r="H30" s="162">
        <v>8.9499999999999993</v>
      </c>
    </row>
    <row r="31" spans="1:8" x14ac:dyDescent="0.25">
      <c r="A31" s="299"/>
      <c r="B31" s="108" t="s">
        <v>72</v>
      </c>
      <c r="C31" s="99">
        <v>12.1</v>
      </c>
      <c r="D31" s="87">
        <v>12.5</v>
      </c>
      <c r="E31" s="99">
        <v>12.69</v>
      </c>
      <c r="F31" s="87">
        <v>12.97</v>
      </c>
      <c r="G31" s="99">
        <v>12.47</v>
      </c>
      <c r="H31" s="162">
        <v>12.56</v>
      </c>
    </row>
    <row r="32" spans="1:8" x14ac:dyDescent="0.25">
      <c r="A32" s="299" t="s">
        <v>415</v>
      </c>
      <c r="B32" s="108" t="s">
        <v>88</v>
      </c>
      <c r="C32" s="99">
        <v>3.2</v>
      </c>
      <c r="D32" s="87">
        <v>4.08</v>
      </c>
      <c r="E32" s="99">
        <v>4.1500000000000004</v>
      </c>
      <c r="F32" s="87">
        <v>3.88</v>
      </c>
      <c r="G32" s="99">
        <v>3.43</v>
      </c>
      <c r="H32" s="162">
        <v>3.76</v>
      </c>
    </row>
    <row r="33" spans="1:8" x14ac:dyDescent="0.25">
      <c r="A33" s="299"/>
      <c r="B33" s="108" t="s">
        <v>80</v>
      </c>
      <c r="C33" s="99">
        <v>4.3</v>
      </c>
      <c r="D33" s="87">
        <v>4.47</v>
      </c>
      <c r="E33" s="99">
        <v>4.3600000000000003</v>
      </c>
      <c r="F33" s="87">
        <v>4.17</v>
      </c>
      <c r="G33" s="99">
        <v>4</v>
      </c>
      <c r="H33" s="162">
        <v>4.26</v>
      </c>
    </row>
    <row r="34" spans="1:8" x14ac:dyDescent="0.25">
      <c r="A34" s="299"/>
      <c r="B34" s="108" t="s">
        <v>72</v>
      </c>
      <c r="C34" s="99">
        <v>4.01</v>
      </c>
      <c r="D34" s="87">
        <v>4.37</v>
      </c>
      <c r="E34" s="99">
        <v>4.3</v>
      </c>
      <c r="F34" s="87">
        <v>4.09</v>
      </c>
      <c r="G34" s="99">
        <v>3.83</v>
      </c>
      <c r="H34" s="162">
        <v>4.12</v>
      </c>
    </row>
    <row r="35" spans="1:8" x14ac:dyDescent="0.25">
      <c r="A35" s="299" t="s">
        <v>484</v>
      </c>
      <c r="B35" s="108" t="s">
        <v>88</v>
      </c>
      <c r="C35" s="99">
        <v>9.27</v>
      </c>
      <c r="D35" s="87">
        <v>8.8699999999999992</v>
      </c>
      <c r="E35" s="99">
        <v>9.8699999999999992</v>
      </c>
      <c r="F35" s="87">
        <v>9.2799999999999994</v>
      </c>
      <c r="G35" s="99">
        <v>10.62</v>
      </c>
      <c r="H35" s="162">
        <v>9.6199999999999992</v>
      </c>
    </row>
    <row r="36" spans="1:8" x14ac:dyDescent="0.25">
      <c r="A36" s="299"/>
      <c r="B36" s="108" t="s">
        <v>80</v>
      </c>
      <c r="C36" s="99">
        <v>9.4</v>
      </c>
      <c r="D36" s="87">
        <v>8.7899999999999991</v>
      </c>
      <c r="E36" s="99">
        <v>9.2899999999999991</v>
      </c>
      <c r="F36" s="87">
        <v>9.8800000000000008</v>
      </c>
      <c r="G36" s="99">
        <v>10.25</v>
      </c>
      <c r="H36" s="162">
        <v>9.5399999999999991</v>
      </c>
    </row>
    <row r="37" spans="1:8" x14ac:dyDescent="0.25">
      <c r="A37" s="299"/>
      <c r="B37" s="108" t="s">
        <v>72</v>
      </c>
      <c r="C37" s="99">
        <v>9.36</v>
      </c>
      <c r="D37" s="87">
        <v>8.81</v>
      </c>
      <c r="E37" s="99">
        <v>9.4499999999999993</v>
      </c>
      <c r="F37" s="87">
        <v>9.7100000000000009</v>
      </c>
      <c r="G37" s="99">
        <v>10.36</v>
      </c>
      <c r="H37" s="162">
        <v>9.56</v>
      </c>
    </row>
    <row r="38" spans="1:8" x14ac:dyDescent="0.25">
      <c r="A38" s="299" t="s">
        <v>417</v>
      </c>
      <c r="B38" s="108" t="s">
        <v>88</v>
      </c>
      <c r="C38" s="99">
        <v>2.41</v>
      </c>
      <c r="D38" s="87">
        <v>2.36</v>
      </c>
      <c r="E38" s="99">
        <v>2.4500000000000002</v>
      </c>
      <c r="F38" s="87">
        <v>2.48</v>
      </c>
      <c r="G38" s="99">
        <v>2.76</v>
      </c>
      <c r="H38" s="162">
        <v>2.5</v>
      </c>
    </row>
    <row r="39" spans="1:8" x14ac:dyDescent="0.25">
      <c r="A39" s="299"/>
      <c r="B39" s="108" t="s">
        <v>80</v>
      </c>
      <c r="C39" s="99">
        <v>3.48</v>
      </c>
      <c r="D39" s="87">
        <v>3.59</v>
      </c>
      <c r="E39" s="99">
        <v>3.46</v>
      </c>
      <c r="F39" s="87">
        <v>3.63</v>
      </c>
      <c r="G39" s="99">
        <v>3.24</v>
      </c>
      <c r="H39" s="162">
        <v>3.48</v>
      </c>
    </row>
    <row r="40" spans="1:8" x14ac:dyDescent="0.25">
      <c r="A40" s="303"/>
      <c r="B40" s="111" t="s">
        <v>72</v>
      </c>
      <c r="C40" s="105">
        <v>3.2</v>
      </c>
      <c r="D40" s="112">
        <v>3.26</v>
      </c>
      <c r="E40" s="105">
        <v>3.18</v>
      </c>
      <c r="F40" s="112">
        <v>3.3</v>
      </c>
      <c r="G40" s="105">
        <v>3.1</v>
      </c>
      <c r="H40" s="163">
        <v>3.21</v>
      </c>
    </row>
    <row r="42" spans="1:8" x14ac:dyDescent="0.25">
      <c r="A42" t="s">
        <v>867</v>
      </c>
    </row>
    <row r="43" spans="1:8" x14ac:dyDescent="0.25">
      <c r="A43" s="113" t="s">
        <v>868</v>
      </c>
    </row>
    <row r="45" spans="1:8" x14ac:dyDescent="0.25">
      <c r="A45" s="146" t="s">
        <v>869</v>
      </c>
      <c r="D45" s="108"/>
      <c r="E45" s="108"/>
      <c r="F45" s="108"/>
      <c r="G45" s="108"/>
      <c r="H45" s="164"/>
    </row>
    <row r="46" spans="1:8" x14ac:dyDescent="0.25">
      <c r="D46" s="87"/>
      <c r="E46" s="87"/>
      <c r="F46" s="87"/>
      <c r="G46" s="87"/>
      <c r="H46" s="165"/>
    </row>
  </sheetData>
  <mergeCells count="11">
    <mergeCell ref="A26:A28"/>
    <mergeCell ref="A29:A31"/>
    <mergeCell ref="A32:A34"/>
    <mergeCell ref="A35:A37"/>
    <mergeCell ref="A38:A40"/>
    <mergeCell ref="A23:A25"/>
    <mergeCell ref="A4:A6"/>
    <mergeCell ref="A11:A13"/>
    <mergeCell ref="A14:A16"/>
    <mergeCell ref="A17:A19"/>
    <mergeCell ref="A20:A2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A2478-0A9A-406F-B085-3E37A13FD1B1}">
  <dimension ref="A1:J46"/>
  <sheetViews>
    <sheetView workbookViewId="0">
      <pane xSplit="2" ySplit="7" topLeftCell="E8" activePane="bottomRight" state="frozen"/>
      <selection pane="topRight" activeCell="C1" sqref="C1"/>
      <selection pane="bottomLeft" activeCell="A8" sqref="A8"/>
      <selection pane="bottomRight" activeCell="A49" sqref="A49"/>
    </sheetView>
  </sheetViews>
  <sheetFormatPr defaultRowHeight="15" x14ac:dyDescent="0.25"/>
  <cols>
    <col min="1" max="1" width="35.7109375" customWidth="1"/>
    <col min="2" max="2" width="10.5703125" customWidth="1"/>
    <col min="3" max="9" width="17.7109375" bestFit="1" customWidth="1"/>
    <col min="10" max="10" width="20.7109375" style="129" bestFit="1" customWidth="1"/>
  </cols>
  <sheetData>
    <row r="1" spans="1:10" ht="15.75" x14ac:dyDescent="0.25">
      <c r="A1" s="81" t="s">
        <v>870</v>
      </c>
    </row>
    <row r="4" spans="1:10" x14ac:dyDescent="0.25">
      <c r="A4" s="95" t="s">
        <v>871</v>
      </c>
      <c r="B4" s="83" t="s">
        <v>79</v>
      </c>
      <c r="C4" s="234">
        <v>2011</v>
      </c>
      <c r="D4" s="83">
        <v>2012</v>
      </c>
      <c r="E4" s="234">
        <v>2013</v>
      </c>
      <c r="F4" s="83">
        <v>2014</v>
      </c>
      <c r="G4" s="234">
        <v>2015</v>
      </c>
      <c r="H4" s="83">
        <v>2016</v>
      </c>
      <c r="I4" s="234" t="s">
        <v>872</v>
      </c>
      <c r="J4" s="234" t="s">
        <v>426</v>
      </c>
    </row>
    <row r="5" spans="1:10" x14ac:dyDescent="0.25">
      <c r="A5" s="300" t="s">
        <v>836</v>
      </c>
      <c r="B5" s="84" t="s">
        <v>88</v>
      </c>
      <c r="C5" s="100" t="s">
        <v>873</v>
      </c>
      <c r="D5" s="100" t="s">
        <v>874</v>
      </c>
      <c r="E5" s="100" t="s">
        <v>875</v>
      </c>
      <c r="F5" s="100" t="s">
        <v>876</v>
      </c>
      <c r="G5" s="100" t="s">
        <v>877</v>
      </c>
      <c r="H5" s="100" t="s">
        <v>878</v>
      </c>
      <c r="I5" s="100" t="s">
        <v>879</v>
      </c>
      <c r="J5" s="157" t="s">
        <v>880</v>
      </c>
    </row>
    <row r="6" spans="1:10" x14ac:dyDescent="0.25">
      <c r="A6" s="301"/>
      <c r="B6" s="87" t="s">
        <v>80</v>
      </c>
      <c r="C6" s="99" t="s">
        <v>881</v>
      </c>
      <c r="D6" s="99" t="s">
        <v>882</v>
      </c>
      <c r="E6" s="99" t="s">
        <v>883</v>
      </c>
      <c r="F6" s="99" t="s">
        <v>884</v>
      </c>
      <c r="G6" s="99" t="s">
        <v>885</v>
      </c>
      <c r="H6" s="99" t="s">
        <v>886</v>
      </c>
      <c r="I6" s="99" t="s">
        <v>887</v>
      </c>
      <c r="J6" s="158" t="s">
        <v>888</v>
      </c>
    </row>
    <row r="7" spans="1:10" x14ac:dyDescent="0.25">
      <c r="A7" s="302"/>
      <c r="B7" s="112" t="s">
        <v>72</v>
      </c>
      <c r="C7" s="105" t="s">
        <v>889</v>
      </c>
      <c r="D7" s="105" t="s">
        <v>890</v>
      </c>
      <c r="E7" s="105" t="s">
        <v>891</v>
      </c>
      <c r="F7" s="105" t="s">
        <v>892</v>
      </c>
      <c r="G7" s="105" t="s">
        <v>893</v>
      </c>
      <c r="H7" s="105" t="s">
        <v>894</v>
      </c>
      <c r="I7" s="105" t="s">
        <v>895</v>
      </c>
      <c r="J7" s="159" t="s">
        <v>896</v>
      </c>
    </row>
    <row r="8" spans="1:10" x14ac:dyDescent="0.25">
      <c r="A8" s="114" t="s">
        <v>849</v>
      </c>
      <c r="B8" s="87"/>
      <c r="C8" s="109"/>
      <c r="D8" s="108"/>
      <c r="E8" s="115"/>
      <c r="F8" s="108"/>
      <c r="G8" s="115"/>
      <c r="H8" s="108"/>
      <c r="I8" s="115"/>
      <c r="J8" s="161"/>
    </row>
    <row r="9" spans="1:10" x14ac:dyDescent="0.25">
      <c r="A9" s="99"/>
      <c r="B9" s="87" t="s">
        <v>850</v>
      </c>
      <c r="C9" s="109" t="s">
        <v>897</v>
      </c>
      <c r="D9" s="108" t="s">
        <v>898</v>
      </c>
      <c r="E9" s="109" t="s">
        <v>899</v>
      </c>
      <c r="F9" s="108" t="s">
        <v>900</v>
      </c>
      <c r="G9" s="109" t="s">
        <v>901</v>
      </c>
      <c r="H9" s="108" t="s">
        <v>902</v>
      </c>
      <c r="I9" s="109" t="s">
        <v>903</v>
      </c>
      <c r="J9" s="161" t="s">
        <v>904</v>
      </c>
    </row>
    <row r="10" spans="1:10" x14ac:dyDescent="0.25">
      <c r="A10" s="99"/>
      <c r="B10" s="87" t="s">
        <v>905</v>
      </c>
      <c r="C10" s="109" t="s">
        <v>906</v>
      </c>
      <c r="D10" s="108" t="s">
        <v>907</v>
      </c>
      <c r="E10" s="109" t="s">
        <v>908</v>
      </c>
      <c r="F10" s="108" t="s">
        <v>909</v>
      </c>
      <c r="G10" s="109" t="s">
        <v>910</v>
      </c>
      <c r="H10" s="108" t="s">
        <v>911</v>
      </c>
      <c r="I10" s="109" t="s">
        <v>912</v>
      </c>
      <c r="J10" s="161" t="s">
        <v>913</v>
      </c>
    </row>
    <row r="11" spans="1:10" x14ac:dyDescent="0.25">
      <c r="A11" s="99"/>
      <c r="B11" s="87" t="s">
        <v>864</v>
      </c>
      <c r="C11" s="109" t="s">
        <v>914</v>
      </c>
      <c r="D11" s="108" t="s">
        <v>915</v>
      </c>
      <c r="E11" s="109" t="s">
        <v>916</v>
      </c>
      <c r="F11" s="108" t="s">
        <v>917</v>
      </c>
      <c r="G11" s="109" t="s">
        <v>918</v>
      </c>
      <c r="H11" s="108" t="s">
        <v>919</v>
      </c>
      <c r="I11" s="109" t="s">
        <v>920</v>
      </c>
      <c r="J11" s="161" t="s">
        <v>921</v>
      </c>
    </row>
    <row r="12" spans="1:10" x14ac:dyDescent="0.25">
      <c r="A12" s="304" t="s">
        <v>63</v>
      </c>
      <c r="B12" s="87" t="s">
        <v>88</v>
      </c>
      <c r="C12" s="99">
        <v>25.29</v>
      </c>
      <c r="D12" s="87">
        <v>28.6</v>
      </c>
      <c r="E12" s="99">
        <v>31.97</v>
      </c>
      <c r="F12" s="87">
        <v>28.95</v>
      </c>
      <c r="G12" s="99">
        <v>27.91</v>
      </c>
      <c r="H12" s="87">
        <v>28.96</v>
      </c>
      <c r="I12" s="99">
        <v>25.99</v>
      </c>
      <c r="J12" s="162">
        <v>28.59</v>
      </c>
    </row>
    <row r="13" spans="1:10" x14ac:dyDescent="0.25">
      <c r="A13" s="304"/>
      <c r="B13" s="87" t="s">
        <v>80</v>
      </c>
      <c r="C13" s="99">
        <v>26.99</v>
      </c>
      <c r="D13" s="87">
        <v>27.76</v>
      </c>
      <c r="E13" s="99">
        <v>27.85</v>
      </c>
      <c r="F13" s="87">
        <v>27.39</v>
      </c>
      <c r="G13" s="99">
        <v>28.38</v>
      </c>
      <c r="H13" s="87">
        <v>27.44</v>
      </c>
      <c r="I13" s="99">
        <v>23.23</v>
      </c>
      <c r="J13" s="162">
        <v>27.09</v>
      </c>
    </row>
    <row r="14" spans="1:10" x14ac:dyDescent="0.25">
      <c r="A14" s="304"/>
      <c r="B14" s="87" t="s">
        <v>72</v>
      </c>
      <c r="C14" s="99">
        <v>26.65</v>
      </c>
      <c r="D14" s="87">
        <v>27.95</v>
      </c>
      <c r="E14" s="99">
        <v>28.73</v>
      </c>
      <c r="F14" s="87">
        <v>27.73</v>
      </c>
      <c r="G14" s="99">
        <v>28.28</v>
      </c>
      <c r="H14" s="87">
        <v>27.75</v>
      </c>
      <c r="I14" s="99">
        <v>23.81</v>
      </c>
      <c r="J14" s="162">
        <v>27.41</v>
      </c>
    </row>
    <row r="15" spans="1:10" x14ac:dyDescent="0.25">
      <c r="A15" s="304" t="s">
        <v>65</v>
      </c>
      <c r="B15" s="87" t="s">
        <v>88</v>
      </c>
      <c r="C15" s="99">
        <v>8.6199999999999992</v>
      </c>
      <c r="D15" s="87">
        <v>9.02</v>
      </c>
      <c r="E15" s="99">
        <v>8.84</v>
      </c>
      <c r="F15" s="87">
        <v>10.32</v>
      </c>
      <c r="G15" s="99">
        <v>8.08</v>
      </c>
      <c r="H15" s="87">
        <v>8.74</v>
      </c>
      <c r="I15" s="99">
        <v>12.43</v>
      </c>
      <c r="J15" s="162">
        <v>9.48</v>
      </c>
    </row>
    <row r="16" spans="1:10" x14ac:dyDescent="0.25">
      <c r="A16" s="304"/>
      <c r="B16" s="87" t="s">
        <v>80</v>
      </c>
      <c r="C16" s="99">
        <v>9.3800000000000008</v>
      </c>
      <c r="D16" s="87">
        <v>10.130000000000001</v>
      </c>
      <c r="E16" s="99">
        <v>10.89</v>
      </c>
      <c r="F16" s="87">
        <v>10.39</v>
      </c>
      <c r="G16" s="99">
        <v>10.1</v>
      </c>
      <c r="H16" s="87">
        <v>10.51</v>
      </c>
      <c r="I16" s="99">
        <v>11.31</v>
      </c>
      <c r="J16" s="162">
        <v>10.49</v>
      </c>
    </row>
    <row r="17" spans="1:10" x14ac:dyDescent="0.25">
      <c r="A17" s="304"/>
      <c r="B17" s="87" t="s">
        <v>72</v>
      </c>
      <c r="C17" s="99">
        <v>9.23</v>
      </c>
      <c r="D17" s="87">
        <v>9.8699999999999992</v>
      </c>
      <c r="E17" s="99">
        <v>10.45</v>
      </c>
      <c r="F17" s="87">
        <v>10.37</v>
      </c>
      <c r="G17" s="99">
        <v>9.66</v>
      </c>
      <c r="H17" s="87">
        <v>10.14</v>
      </c>
      <c r="I17" s="99">
        <v>11.55</v>
      </c>
      <c r="J17" s="162">
        <v>10.28</v>
      </c>
    </row>
    <row r="18" spans="1:10" x14ac:dyDescent="0.25">
      <c r="A18" s="304" t="s">
        <v>412</v>
      </c>
      <c r="B18" s="87" t="s">
        <v>88</v>
      </c>
      <c r="C18" s="99">
        <v>8.6199999999999992</v>
      </c>
      <c r="D18" s="87">
        <v>12.48</v>
      </c>
      <c r="E18" s="99">
        <v>8.84</v>
      </c>
      <c r="F18" s="87">
        <v>9.11</v>
      </c>
      <c r="G18" s="99">
        <v>12.13</v>
      </c>
      <c r="H18" s="87">
        <v>10.49</v>
      </c>
      <c r="I18" s="99">
        <v>10.17</v>
      </c>
      <c r="J18" s="162">
        <v>10.41</v>
      </c>
    </row>
    <row r="19" spans="1:10" x14ac:dyDescent="0.25">
      <c r="A19" s="304"/>
      <c r="B19" s="87" t="s">
        <v>80</v>
      </c>
      <c r="C19" s="99">
        <v>6.39</v>
      </c>
      <c r="D19" s="87">
        <v>7.79</v>
      </c>
      <c r="E19" s="99">
        <v>7.62</v>
      </c>
      <c r="F19" s="87">
        <v>8.33</v>
      </c>
      <c r="G19" s="99">
        <v>8.85</v>
      </c>
      <c r="H19" s="87">
        <v>9.41</v>
      </c>
      <c r="I19" s="99">
        <v>7.84</v>
      </c>
      <c r="J19" s="162">
        <v>8.32</v>
      </c>
    </row>
    <row r="20" spans="1:10" x14ac:dyDescent="0.25">
      <c r="A20" s="304"/>
      <c r="B20" s="87" t="s">
        <v>72</v>
      </c>
      <c r="C20" s="99">
        <v>6.83</v>
      </c>
      <c r="D20" s="87">
        <v>8.86</v>
      </c>
      <c r="E20" s="99">
        <v>7.88</v>
      </c>
      <c r="F20" s="87">
        <v>8.5</v>
      </c>
      <c r="G20" s="99">
        <v>9.56</v>
      </c>
      <c r="H20" s="87">
        <v>9.6300000000000008</v>
      </c>
      <c r="I20" s="99">
        <v>8.33</v>
      </c>
      <c r="J20" s="162">
        <v>8.76</v>
      </c>
    </row>
    <row r="21" spans="1:10" x14ac:dyDescent="0.25">
      <c r="A21" s="304" t="s">
        <v>413</v>
      </c>
      <c r="B21" s="87" t="s">
        <v>88</v>
      </c>
      <c r="C21" s="99">
        <v>5.75</v>
      </c>
      <c r="D21" s="87">
        <v>5.95</v>
      </c>
      <c r="E21" s="99">
        <v>7.48</v>
      </c>
      <c r="F21" s="87">
        <v>7.69</v>
      </c>
      <c r="G21" s="99">
        <v>5.39</v>
      </c>
      <c r="H21" s="87">
        <v>5.99</v>
      </c>
      <c r="I21" s="99">
        <v>5.08</v>
      </c>
      <c r="J21" s="162">
        <v>6.28</v>
      </c>
    </row>
    <row r="22" spans="1:10" x14ac:dyDescent="0.25">
      <c r="A22" s="304"/>
      <c r="B22" s="87" t="s">
        <v>80</v>
      </c>
      <c r="C22" s="99">
        <v>12.5</v>
      </c>
      <c r="D22" s="87">
        <v>12.29</v>
      </c>
      <c r="E22" s="99">
        <v>11.48</v>
      </c>
      <c r="F22" s="87">
        <v>11.87</v>
      </c>
      <c r="G22" s="99">
        <v>11.93</v>
      </c>
      <c r="H22" s="87">
        <v>12.59</v>
      </c>
      <c r="I22" s="99">
        <v>14.33</v>
      </c>
      <c r="J22" s="162">
        <v>12.37</v>
      </c>
    </row>
    <row r="23" spans="1:10" x14ac:dyDescent="0.25">
      <c r="A23" s="304"/>
      <c r="B23" s="87" t="s">
        <v>72</v>
      </c>
      <c r="C23" s="99">
        <v>11.16</v>
      </c>
      <c r="D23" s="87">
        <v>10.84</v>
      </c>
      <c r="E23" s="99">
        <v>10.63</v>
      </c>
      <c r="F23" s="87">
        <v>10.95</v>
      </c>
      <c r="G23" s="99">
        <v>10.52</v>
      </c>
      <c r="H23" s="87">
        <v>11.23</v>
      </c>
      <c r="I23" s="99">
        <v>12.38</v>
      </c>
      <c r="J23" s="162">
        <v>11.06</v>
      </c>
    </row>
    <row r="24" spans="1:10" x14ac:dyDescent="0.25">
      <c r="A24" s="304" t="s">
        <v>66</v>
      </c>
      <c r="B24" s="87" t="s">
        <v>88</v>
      </c>
      <c r="C24" s="99">
        <v>10.34</v>
      </c>
      <c r="D24" s="87">
        <v>6.53</v>
      </c>
      <c r="E24" s="99">
        <v>7.07</v>
      </c>
      <c r="F24" s="87">
        <v>7.49</v>
      </c>
      <c r="G24" s="99">
        <v>7.89</v>
      </c>
      <c r="H24" s="87">
        <v>6.87</v>
      </c>
      <c r="I24" s="99">
        <v>7.34</v>
      </c>
      <c r="J24" s="162">
        <v>7.39</v>
      </c>
    </row>
    <row r="25" spans="1:10" x14ac:dyDescent="0.25">
      <c r="A25" s="304"/>
      <c r="B25" s="87" t="s">
        <v>80</v>
      </c>
      <c r="C25" s="99">
        <v>10.23</v>
      </c>
      <c r="D25" s="87">
        <v>10.24</v>
      </c>
      <c r="E25" s="99">
        <v>10.08</v>
      </c>
      <c r="F25" s="87">
        <v>10.039999999999999</v>
      </c>
      <c r="G25" s="99">
        <v>10.119999999999999</v>
      </c>
      <c r="H25" s="87">
        <v>10.220000000000001</v>
      </c>
      <c r="I25" s="99">
        <v>11.31</v>
      </c>
      <c r="J25" s="162">
        <v>10.31</v>
      </c>
    </row>
    <row r="26" spans="1:10" x14ac:dyDescent="0.25">
      <c r="A26" s="304"/>
      <c r="B26" s="87" t="s">
        <v>72</v>
      </c>
      <c r="C26" s="99">
        <v>10.25</v>
      </c>
      <c r="D26" s="87">
        <v>9.39</v>
      </c>
      <c r="E26" s="99">
        <v>9.44</v>
      </c>
      <c r="F26" s="87">
        <v>9.48</v>
      </c>
      <c r="G26" s="99">
        <v>9.64</v>
      </c>
      <c r="H26" s="87">
        <v>9.5299999999999994</v>
      </c>
      <c r="I26" s="99">
        <v>10.48</v>
      </c>
      <c r="J26" s="162">
        <v>9.68</v>
      </c>
    </row>
    <row r="27" spans="1:10" x14ac:dyDescent="0.25">
      <c r="A27" s="304" t="s">
        <v>67</v>
      </c>
      <c r="B27" s="87" t="s">
        <v>88</v>
      </c>
      <c r="C27" s="86" t="s">
        <v>922</v>
      </c>
      <c r="D27" s="87">
        <v>2.69</v>
      </c>
      <c r="E27" s="99">
        <v>2.1800000000000002</v>
      </c>
      <c r="F27" s="87">
        <v>2.5299999999999998</v>
      </c>
      <c r="G27" s="99">
        <v>4.1399999999999997</v>
      </c>
      <c r="H27" s="87">
        <v>2.87</v>
      </c>
      <c r="I27" s="99">
        <v>3.95</v>
      </c>
      <c r="J27" s="166" t="s">
        <v>922</v>
      </c>
    </row>
    <row r="28" spans="1:10" x14ac:dyDescent="0.25">
      <c r="A28" s="304"/>
      <c r="B28" s="87" t="s">
        <v>80</v>
      </c>
      <c r="C28" s="86" t="s">
        <v>922</v>
      </c>
      <c r="D28" s="87">
        <v>4.04</v>
      </c>
      <c r="E28" s="99">
        <v>3.31</v>
      </c>
      <c r="F28" s="87">
        <v>3.28</v>
      </c>
      <c r="G28" s="99">
        <v>3.83</v>
      </c>
      <c r="H28" s="87">
        <v>3.5</v>
      </c>
      <c r="I28" s="99">
        <v>3.92</v>
      </c>
      <c r="J28" s="166" t="s">
        <v>922</v>
      </c>
    </row>
    <row r="29" spans="1:10" x14ac:dyDescent="0.25">
      <c r="A29" s="304"/>
      <c r="B29" s="87" t="s">
        <v>72</v>
      </c>
      <c r="C29" s="99">
        <v>3.76</v>
      </c>
      <c r="D29" s="87">
        <v>3.73</v>
      </c>
      <c r="E29" s="99">
        <v>3.07</v>
      </c>
      <c r="F29" s="87">
        <v>3.12</v>
      </c>
      <c r="G29" s="99">
        <v>3.89</v>
      </c>
      <c r="H29" s="87">
        <v>3.37</v>
      </c>
      <c r="I29" s="99">
        <v>3.93</v>
      </c>
      <c r="J29" s="162">
        <v>3.52</v>
      </c>
    </row>
    <row r="30" spans="1:10" x14ac:dyDescent="0.25">
      <c r="A30" s="304" t="s">
        <v>414</v>
      </c>
      <c r="B30" s="87" t="s">
        <v>88</v>
      </c>
      <c r="C30" s="99">
        <v>14.94</v>
      </c>
      <c r="D30" s="87">
        <v>17.079999999999998</v>
      </c>
      <c r="E30" s="99">
        <v>17.96</v>
      </c>
      <c r="F30" s="87">
        <v>17.510000000000002</v>
      </c>
      <c r="G30" s="99">
        <v>18.86</v>
      </c>
      <c r="H30" s="87">
        <v>21.35</v>
      </c>
      <c r="I30" s="99">
        <v>21.47</v>
      </c>
      <c r="J30" s="162">
        <v>18.91</v>
      </c>
    </row>
    <row r="31" spans="1:10" x14ac:dyDescent="0.25">
      <c r="A31" s="304"/>
      <c r="B31" s="87" t="s">
        <v>80</v>
      </c>
      <c r="C31" s="99">
        <v>7.39</v>
      </c>
      <c r="D31" s="87">
        <v>9.0399999999999991</v>
      </c>
      <c r="E31" s="99">
        <v>10.119999999999999</v>
      </c>
      <c r="F31" s="87">
        <v>10.27</v>
      </c>
      <c r="G31" s="99">
        <v>9.73</v>
      </c>
      <c r="H31" s="87">
        <v>11.13</v>
      </c>
      <c r="I31" s="99">
        <v>12.07</v>
      </c>
      <c r="J31" s="162">
        <v>10.31</v>
      </c>
    </row>
    <row r="32" spans="1:10" x14ac:dyDescent="0.25">
      <c r="A32" s="304"/>
      <c r="B32" s="87" t="s">
        <v>72</v>
      </c>
      <c r="C32" s="99">
        <v>8.8800000000000008</v>
      </c>
      <c r="D32" s="87">
        <v>10.88</v>
      </c>
      <c r="E32" s="99">
        <v>11.79</v>
      </c>
      <c r="F32" s="87">
        <v>11.86</v>
      </c>
      <c r="G32" s="99">
        <v>11.7</v>
      </c>
      <c r="H32" s="87">
        <v>13.23</v>
      </c>
      <c r="I32" s="99">
        <v>14.05</v>
      </c>
      <c r="J32" s="162">
        <v>12.16</v>
      </c>
    </row>
    <row r="33" spans="1:10" x14ac:dyDescent="0.25">
      <c r="A33" s="304" t="s">
        <v>415</v>
      </c>
      <c r="B33" s="87" t="s">
        <v>88</v>
      </c>
      <c r="C33" s="99">
        <v>5.17</v>
      </c>
      <c r="D33" s="87">
        <v>4.41</v>
      </c>
      <c r="E33" s="99">
        <v>3.67</v>
      </c>
      <c r="F33" s="87">
        <v>2.94</v>
      </c>
      <c r="G33" s="99">
        <v>4.43</v>
      </c>
      <c r="H33" s="87">
        <v>2.62</v>
      </c>
      <c r="I33" s="86" t="s">
        <v>922</v>
      </c>
      <c r="J33" s="166" t="s">
        <v>922</v>
      </c>
    </row>
    <row r="34" spans="1:10" x14ac:dyDescent="0.25">
      <c r="A34" s="304"/>
      <c r="B34" s="87" t="s">
        <v>80</v>
      </c>
      <c r="C34" s="99">
        <v>6.25</v>
      </c>
      <c r="D34" s="87">
        <v>4.72</v>
      </c>
      <c r="E34" s="99">
        <v>3.97</v>
      </c>
      <c r="F34" s="87">
        <v>3.54</v>
      </c>
      <c r="G34" s="99">
        <v>3.24</v>
      </c>
      <c r="H34" s="87">
        <v>2.66</v>
      </c>
      <c r="I34" s="86" t="s">
        <v>922</v>
      </c>
      <c r="J34" s="166" t="s">
        <v>922</v>
      </c>
    </row>
    <row r="35" spans="1:10" x14ac:dyDescent="0.25">
      <c r="A35" s="304"/>
      <c r="B35" s="87" t="s">
        <v>72</v>
      </c>
      <c r="C35" s="99">
        <v>6.04</v>
      </c>
      <c r="D35" s="87">
        <v>4.6500000000000004</v>
      </c>
      <c r="E35" s="99">
        <v>3.91</v>
      </c>
      <c r="F35" s="87">
        <v>3.41</v>
      </c>
      <c r="G35" s="99">
        <v>3.5</v>
      </c>
      <c r="H35" s="87">
        <v>2.65</v>
      </c>
      <c r="I35" s="99">
        <v>2.74</v>
      </c>
      <c r="J35" s="162">
        <v>3.5</v>
      </c>
    </row>
    <row r="36" spans="1:10" x14ac:dyDescent="0.25">
      <c r="A36" s="304" t="s">
        <v>484</v>
      </c>
      <c r="B36" s="87" t="s">
        <v>88</v>
      </c>
      <c r="C36" s="86" t="s">
        <v>922</v>
      </c>
      <c r="D36" s="87">
        <v>5.18</v>
      </c>
      <c r="E36" s="99">
        <v>5.03</v>
      </c>
      <c r="F36" s="87">
        <v>5.57</v>
      </c>
      <c r="G36" s="99">
        <v>6.35</v>
      </c>
      <c r="H36" s="87">
        <v>6.12</v>
      </c>
      <c r="I36" s="99">
        <v>6.78</v>
      </c>
      <c r="J36" s="166" t="s">
        <v>922</v>
      </c>
    </row>
    <row r="37" spans="1:10" x14ac:dyDescent="0.25">
      <c r="A37" s="304"/>
      <c r="B37" s="87" t="s">
        <v>80</v>
      </c>
      <c r="C37" s="86" t="s">
        <v>922</v>
      </c>
      <c r="D37" s="87">
        <v>6.37</v>
      </c>
      <c r="E37" s="99">
        <v>6.4</v>
      </c>
      <c r="F37" s="87">
        <v>7.05</v>
      </c>
      <c r="G37" s="99">
        <v>6.7</v>
      </c>
      <c r="H37" s="87">
        <v>6.68</v>
      </c>
      <c r="I37" s="99">
        <v>7.09</v>
      </c>
      <c r="J37" s="166" t="s">
        <v>922</v>
      </c>
    </row>
    <row r="38" spans="1:10" x14ac:dyDescent="0.25">
      <c r="A38" s="304"/>
      <c r="B38" s="87" t="s">
        <v>72</v>
      </c>
      <c r="C38" s="99">
        <v>3.76</v>
      </c>
      <c r="D38" s="87">
        <v>6.1</v>
      </c>
      <c r="E38" s="99">
        <v>6.11</v>
      </c>
      <c r="F38" s="87">
        <v>6.72</v>
      </c>
      <c r="G38" s="99">
        <v>6.62</v>
      </c>
      <c r="H38" s="87">
        <v>6.57</v>
      </c>
      <c r="I38" s="99">
        <v>7.02</v>
      </c>
      <c r="J38" s="162">
        <v>6.45</v>
      </c>
    </row>
    <row r="39" spans="1:10" x14ac:dyDescent="0.25">
      <c r="A39" s="304" t="s">
        <v>417</v>
      </c>
      <c r="B39" s="87" t="s">
        <v>88</v>
      </c>
      <c r="C39" s="99">
        <v>16.09</v>
      </c>
      <c r="D39" s="87">
        <v>8.06</v>
      </c>
      <c r="E39" s="99">
        <v>6.94</v>
      </c>
      <c r="F39" s="87">
        <v>7.89</v>
      </c>
      <c r="G39" s="99">
        <v>4.8099999999999996</v>
      </c>
      <c r="H39" s="87">
        <v>5.99</v>
      </c>
      <c r="I39" s="99">
        <v>5.65</v>
      </c>
      <c r="J39" s="162">
        <v>6.79</v>
      </c>
    </row>
    <row r="40" spans="1:10" x14ac:dyDescent="0.25">
      <c r="A40" s="304"/>
      <c r="B40" s="87" t="s">
        <v>80</v>
      </c>
      <c r="C40" s="99">
        <v>12.78</v>
      </c>
      <c r="D40" s="87">
        <v>7.62</v>
      </c>
      <c r="E40" s="99">
        <v>8.2799999999999994</v>
      </c>
      <c r="F40" s="87">
        <v>7.85</v>
      </c>
      <c r="G40" s="99">
        <v>7.12</v>
      </c>
      <c r="H40" s="87">
        <v>5.87</v>
      </c>
      <c r="I40" s="99">
        <v>5.73</v>
      </c>
      <c r="J40" s="162">
        <v>7.29</v>
      </c>
    </row>
    <row r="41" spans="1:10" x14ac:dyDescent="0.25">
      <c r="A41" s="305"/>
      <c r="B41" s="112" t="s">
        <v>72</v>
      </c>
      <c r="C41" s="105">
        <v>13.44</v>
      </c>
      <c r="D41" s="112">
        <v>7.72</v>
      </c>
      <c r="E41" s="105">
        <v>7.99</v>
      </c>
      <c r="F41" s="112">
        <v>7.86</v>
      </c>
      <c r="G41" s="105">
        <v>6.62</v>
      </c>
      <c r="H41" s="112">
        <v>5.9</v>
      </c>
      <c r="I41" s="105">
        <v>5.71</v>
      </c>
      <c r="J41" s="163">
        <v>7.18</v>
      </c>
    </row>
    <row r="43" spans="1:10" x14ac:dyDescent="0.25">
      <c r="A43" s="116" t="s">
        <v>923</v>
      </c>
    </row>
    <row r="44" spans="1:10" x14ac:dyDescent="0.25">
      <c r="A44" s="1" t="s">
        <v>924</v>
      </c>
    </row>
    <row r="46" spans="1:10" x14ac:dyDescent="0.25">
      <c r="A46" s="146" t="s">
        <v>869</v>
      </c>
    </row>
  </sheetData>
  <mergeCells count="11">
    <mergeCell ref="A27:A29"/>
    <mergeCell ref="A30:A32"/>
    <mergeCell ref="A33:A35"/>
    <mergeCell ref="A36:A38"/>
    <mergeCell ref="A39:A41"/>
    <mergeCell ref="A24:A26"/>
    <mergeCell ref="A5:A7"/>
    <mergeCell ref="A12:A14"/>
    <mergeCell ref="A15:A17"/>
    <mergeCell ref="A18:A20"/>
    <mergeCell ref="A21:A23"/>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120E6-6CA1-4EDF-AA8F-A9BC1FDFAA60}">
  <dimension ref="A1:J45"/>
  <sheetViews>
    <sheetView zoomScaleNormal="100" workbookViewId="0">
      <pane xSplit="2" ySplit="6" topLeftCell="C7" activePane="bottomRight" state="frozen"/>
      <selection pane="topRight" activeCell="C1" sqref="C1"/>
      <selection pane="bottomLeft" activeCell="A7" sqref="A7"/>
      <selection pane="bottomRight" activeCell="A47" sqref="A47"/>
    </sheetView>
  </sheetViews>
  <sheetFormatPr defaultRowHeight="15" x14ac:dyDescent="0.25"/>
  <cols>
    <col min="1" max="1" width="36.5703125" customWidth="1"/>
    <col min="2" max="2" width="10.7109375" bestFit="1" customWidth="1"/>
    <col min="3" max="9" width="17.7109375" bestFit="1" customWidth="1"/>
    <col min="10" max="10" width="17.7109375" style="168" bestFit="1" customWidth="1"/>
  </cols>
  <sheetData>
    <row r="1" spans="1:10" ht="15.75" x14ac:dyDescent="0.25">
      <c r="A1" s="81" t="s">
        <v>925</v>
      </c>
    </row>
    <row r="3" spans="1:10" x14ac:dyDescent="0.25">
      <c r="A3" s="121" t="s">
        <v>926</v>
      </c>
      <c r="B3" s="234" t="s">
        <v>79</v>
      </c>
      <c r="C3" s="82">
        <v>2011</v>
      </c>
      <c r="D3" s="234">
        <v>2012</v>
      </c>
      <c r="E3" s="83">
        <v>2013</v>
      </c>
      <c r="F3" s="234">
        <v>2014</v>
      </c>
      <c r="G3" s="83">
        <v>2015</v>
      </c>
      <c r="H3" s="234">
        <v>2016</v>
      </c>
      <c r="I3" s="120" t="s">
        <v>872</v>
      </c>
      <c r="J3" s="169" t="s">
        <v>426</v>
      </c>
    </row>
    <row r="4" spans="1:10" x14ac:dyDescent="0.25">
      <c r="A4" s="307" t="s">
        <v>836</v>
      </c>
      <c r="B4" s="115" t="s">
        <v>88</v>
      </c>
      <c r="C4" s="100" t="s">
        <v>927</v>
      </c>
      <c r="D4" s="100" t="s">
        <v>928</v>
      </c>
      <c r="E4" s="100" t="s">
        <v>929</v>
      </c>
      <c r="F4" s="100" t="s">
        <v>930</v>
      </c>
      <c r="G4" s="100" t="s">
        <v>931</v>
      </c>
      <c r="H4" s="100" t="s">
        <v>932</v>
      </c>
      <c r="I4" s="100" t="s">
        <v>933</v>
      </c>
      <c r="J4" s="170" t="s">
        <v>934</v>
      </c>
    </row>
    <row r="5" spans="1:10" x14ac:dyDescent="0.25">
      <c r="A5" s="308"/>
      <c r="B5" s="109" t="s">
        <v>80</v>
      </c>
      <c r="C5" s="99" t="s">
        <v>935</v>
      </c>
      <c r="D5" s="99" t="s">
        <v>936</v>
      </c>
      <c r="E5" s="99" t="s">
        <v>937</v>
      </c>
      <c r="F5" s="99" t="s">
        <v>938</v>
      </c>
      <c r="G5" s="99" t="s">
        <v>939</v>
      </c>
      <c r="H5" s="99" t="s">
        <v>940</v>
      </c>
      <c r="I5" s="99" t="s">
        <v>941</v>
      </c>
      <c r="J5" s="147" t="s">
        <v>942</v>
      </c>
    </row>
    <row r="6" spans="1:10" x14ac:dyDescent="0.25">
      <c r="A6" s="309"/>
      <c r="B6" s="117" t="s">
        <v>72</v>
      </c>
      <c r="C6" s="105" t="s">
        <v>943</v>
      </c>
      <c r="D6" s="105" t="s">
        <v>944</v>
      </c>
      <c r="E6" s="105" t="s">
        <v>945</v>
      </c>
      <c r="F6" s="105" t="s">
        <v>946</v>
      </c>
      <c r="G6" s="105" t="s">
        <v>947</v>
      </c>
      <c r="H6" s="105" t="s">
        <v>948</v>
      </c>
      <c r="I6" s="105" t="s">
        <v>949</v>
      </c>
      <c r="J6" s="148" t="s">
        <v>950</v>
      </c>
    </row>
    <row r="7" spans="1:10" x14ac:dyDescent="0.25">
      <c r="A7" s="119" t="s">
        <v>849</v>
      </c>
      <c r="B7" s="109"/>
      <c r="C7" s="118"/>
      <c r="D7" s="99"/>
      <c r="E7" s="87"/>
      <c r="F7" s="99"/>
      <c r="G7" s="87"/>
      <c r="H7" s="99"/>
      <c r="I7" s="87"/>
      <c r="J7" s="147"/>
    </row>
    <row r="8" spans="1:10" x14ac:dyDescent="0.25">
      <c r="A8" s="118"/>
      <c r="B8" s="109" t="s">
        <v>850</v>
      </c>
      <c r="C8" s="102" t="s">
        <v>951</v>
      </c>
      <c r="D8" s="109" t="s">
        <v>952</v>
      </c>
      <c r="E8" s="108" t="s">
        <v>953</v>
      </c>
      <c r="F8" s="109" t="s">
        <v>954</v>
      </c>
      <c r="G8" s="108" t="s">
        <v>955</v>
      </c>
      <c r="H8" s="109" t="s">
        <v>956</v>
      </c>
      <c r="I8" s="108" t="s">
        <v>957</v>
      </c>
      <c r="J8" s="167" t="s">
        <v>958</v>
      </c>
    </row>
    <row r="9" spans="1:10" x14ac:dyDescent="0.25">
      <c r="A9" s="118"/>
      <c r="B9" s="109" t="s">
        <v>905</v>
      </c>
      <c r="C9" s="102" t="s">
        <v>959</v>
      </c>
      <c r="D9" s="109" t="s">
        <v>960</v>
      </c>
      <c r="E9" s="108" t="s">
        <v>961</v>
      </c>
      <c r="F9" s="109" t="s">
        <v>962</v>
      </c>
      <c r="G9" s="108" t="s">
        <v>963</v>
      </c>
      <c r="H9" s="109" t="s">
        <v>964</v>
      </c>
      <c r="I9" s="108" t="s">
        <v>965</v>
      </c>
      <c r="J9" s="167" t="s">
        <v>966</v>
      </c>
    </row>
    <row r="10" spans="1:10" x14ac:dyDescent="0.25">
      <c r="A10" s="118"/>
      <c r="B10" s="109" t="s">
        <v>864</v>
      </c>
      <c r="C10" s="102" t="s">
        <v>967</v>
      </c>
      <c r="D10" s="109" t="s">
        <v>968</v>
      </c>
      <c r="E10" s="108" t="s">
        <v>969</v>
      </c>
      <c r="F10" s="109" t="s">
        <v>970</v>
      </c>
      <c r="G10" s="108" t="s">
        <v>971</v>
      </c>
      <c r="H10" s="109" t="s">
        <v>972</v>
      </c>
      <c r="I10" s="108" t="s">
        <v>973</v>
      </c>
      <c r="J10" s="167" t="s">
        <v>974</v>
      </c>
    </row>
    <row r="11" spans="1:10" x14ac:dyDescent="0.25">
      <c r="A11" s="306" t="s">
        <v>63</v>
      </c>
      <c r="B11" s="109" t="s">
        <v>88</v>
      </c>
      <c r="C11" s="118" t="s">
        <v>922</v>
      </c>
      <c r="D11" s="99">
        <v>18.75</v>
      </c>
      <c r="E11" s="87">
        <v>30.86</v>
      </c>
      <c r="F11" s="99">
        <v>28.09</v>
      </c>
      <c r="G11" s="87">
        <v>29.23</v>
      </c>
      <c r="H11" s="99">
        <v>27.59</v>
      </c>
      <c r="I11" s="87">
        <v>35.71</v>
      </c>
      <c r="J11" s="147" t="s">
        <v>922</v>
      </c>
    </row>
    <row r="12" spans="1:10" x14ac:dyDescent="0.25">
      <c r="A12" s="306"/>
      <c r="B12" s="109" t="s">
        <v>80</v>
      </c>
      <c r="C12" s="118" t="s">
        <v>922</v>
      </c>
      <c r="D12" s="99">
        <v>28.88</v>
      </c>
      <c r="E12" s="87">
        <v>22.93</v>
      </c>
      <c r="F12" s="99">
        <v>22.22</v>
      </c>
      <c r="G12" s="87">
        <v>23.31</v>
      </c>
      <c r="H12" s="99">
        <v>24.65</v>
      </c>
      <c r="I12" s="87">
        <v>21.4</v>
      </c>
      <c r="J12" s="147" t="s">
        <v>922</v>
      </c>
    </row>
    <row r="13" spans="1:10" x14ac:dyDescent="0.25">
      <c r="A13" s="306"/>
      <c r="B13" s="109" t="s">
        <v>72</v>
      </c>
      <c r="C13" s="118">
        <v>18.03</v>
      </c>
      <c r="D13" s="99">
        <v>26.81</v>
      </c>
      <c r="E13" s="87">
        <v>24.21</v>
      </c>
      <c r="F13" s="99">
        <v>23.51</v>
      </c>
      <c r="G13" s="87">
        <v>24.39</v>
      </c>
      <c r="H13" s="99">
        <v>25.2</v>
      </c>
      <c r="I13" s="87">
        <v>24.21</v>
      </c>
      <c r="J13" s="147">
        <v>24.43</v>
      </c>
    </row>
    <row r="14" spans="1:10" x14ac:dyDescent="0.25">
      <c r="A14" s="306" t="s">
        <v>65</v>
      </c>
      <c r="B14" s="109" t="s">
        <v>88</v>
      </c>
      <c r="C14" s="118" t="s">
        <v>922</v>
      </c>
      <c r="D14" s="99">
        <v>12.5</v>
      </c>
      <c r="E14" s="87" t="s">
        <v>922</v>
      </c>
      <c r="F14" s="99">
        <v>8.99</v>
      </c>
      <c r="G14" s="87">
        <v>7.18</v>
      </c>
      <c r="H14" s="99">
        <v>6.9</v>
      </c>
      <c r="I14" s="87">
        <v>10.71</v>
      </c>
      <c r="J14" s="147">
        <v>8.4600000000000009</v>
      </c>
    </row>
    <row r="15" spans="1:10" x14ac:dyDescent="0.25">
      <c r="A15" s="306"/>
      <c r="B15" s="109" t="s">
        <v>80</v>
      </c>
      <c r="C15" s="118" t="s">
        <v>922</v>
      </c>
      <c r="D15" s="99">
        <v>5.88</v>
      </c>
      <c r="E15" s="87" t="s">
        <v>922</v>
      </c>
      <c r="F15" s="99">
        <v>8.1</v>
      </c>
      <c r="G15" s="87">
        <v>8.8000000000000007</v>
      </c>
      <c r="H15" s="99">
        <v>9.2799999999999994</v>
      </c>
      <c r="I15" s="87">
        <v>10.92</v>
      </c>
      <c r="J15" s="147">
        <v>9.2799999999999994</v>
      </c>
    </row>
    <row r="16" spans="1:10" x14ac:dyDescent="0.25">
      <c r="A16" s="306"/>
      <c r="B16" s="109" t="s">
        <v>72</v>
      </c>
      <c r="C16" s="88">
        <v>9.84</v>
      </c>
      <c r="D16" s="86">
        <v>7.23</v>
      </c>
      <c r="E16" s="89">
        <v>9.33</v>
      </c>
      <c r="F16" s="86">
        <v>8.2899999999999991</v>
      </c>
      <c r="G16" s="89">
        <v>8.5</v>
      </c>
      <c r="H16" s="86">
        <v>8.83</v>
      </c>
      <c r="I16" s="89">
        <v>10.88</v>
      </c>
      <c r="J16" s="147">
        <v>9.1300000000000008</v>
      </c>
    </row>
    <row r="17" spans="1:10" x14ac:dyDescent="0.25">
      <c r="A17" s="306" t="s">
        <v>412</v>
      </c>
      <c r="B17" s="109" t="s">
        <v>88</v>
      </c>
      <c r="C17" s="88">
        <v>0</v>
      </c>
      <c r="D17" s="86" t="s">
        <v>922</v>
      </c>
      <c r="E17" s="89">
        <v>13.58</v>
      </c>
      <c r="F17" s="86">
        <v>8.99</v>
      </c>
      <c r="G17" s="89">
        <v>10.77</v>
      </c>
      <c r="H17" s="86">
        <v>15.09</v>
      </c>
      <c r="I17" s="89">
        <v>14.29</v>
      </c>
      <c r="J17" s="147" t="s">
        <v>922</v>
      </c>
    </row>
    <row r="18" spans="1:10" x14ac:dyDescent="0.25">
      <c r="A18" s="306"/>
      <c r="B18" s="109" t="s">
        <v>80</v>
      </c>
      <c r="C18" s="88" t="s">
        <v>922</v>
      </c>
      <c r="D18" s="86" t="s">
        <v>922</v>
      </c>
      <c r="E18" s="89">
        <v>5.44</v>
      </c>
      <c r="F18" s="86">
        <v>8.57</v>
      </c>
      <c r="G18" s="89">
        <v>8.11</v>
      </c>
      <c r="H18" s="86">
        <v>10.28</v>
      </c>
      <c r="I18" s="89">
        <v>13.54</v>
      </c>
      <c r="J18" s="147" t="s">
        <v>922</v>
      </c>
    </row>
    <row r="19" spans="1:10" x14ac:dyDescent="0.25">
      <c r="A19" s="306"/>
      <c r="B19" s="109" t="s">
        <v>72</v>
      </c>
      <c r="C19" s="88" t="s">
        <v>922</v>
      </c>
      <c r="D19" s="86">
        <v>6.81</v>
      </c>
      <c r="E19" s="89">
        <v>6.75</v>
      </c>
      <c r="F19" s="86">
        <v>8.66</v>
      </c>
      <c r="G19" s="89">
        <v>8.6</v>
      </c>
      <c r="H19" s="86">
        <v>11.18</v>
      </c>
      <c r="I19" s="89">
        <v>13.68</v>
      </c>
      <c r="J19" s="147" t="s">
        <v>922</v>
      </c>
    </row>
    <row r="20" spans="1:10" x14ac:dyDescent="0.25">
      <c r="A20" s="306" t="s">
        <v>413</v>
      </c>
      <c r="B20" s="109" t="s">
        <v>88</v>
      </c>
      <c r="C20" s="88">
        <v>0</v>
      </c>
      <c r="D20" s="86" t="s">
        <v>922</v>
      </c>
      <c r="E20" s="89">
        <v>1.23</v>
      </c>
      <c r="F20" s="86">
        <v>4.49</v>
      </c>
      <c r="G20" s="89">
        <v>7.69</v>
      </c>
      <c r="H20" s="86" t="s">
        <v>922</v>
      </c>
      <c r="I20" s="89" t="s">
        <v>922</v>
      </c>
      <c r="J20" s="147">
        <v>4.07</v>
      </c>
    </row>
    <row r="21" spans="1:10" x14ac:dyDescent="0.25">
      <c r="A21" s="306"/>
      <c r="B21" s="109" t="s">
        <v>80</v>
      </c>
      <c r="C21" s="88">
        <v>8</v>
      </c>
      <c r="D21" s="86" t="s">
        <v>922</v>
      </c>
      <c r="E21" s="89">
        <v>8.98</v>
      </c>
      <c r="F21" s="86">
        <v>8.41</v>
      </c>
      <c r="G21" s="89">
        <v>8.34</v>
      </c>
      <c r="H21" s="86" t="s">
        <v>922</v>
      </c>
      <c r="I21" s="89" t="s">
        <v>922</v>
      </c>
      <c r="J21" s="147">
        <v>8.4700000000000006</v>
      </c>
    </row>
    <row r="22" spans="1:10" x14ac:dyDescent="0.25">
      <c r="A22" s="306"/>
      <c r="B22" s="109" t="s">
        <v>72</v>
      </c>
      <c r="C22" s="88">
        <v>6.56</v>
      </c>
      <c r="D22" s="86">
        <v>7.23</v>
      </c>
      <c r="E22" s="89">
        <v>7.74</v>
      </c>
      <c r="F22" s="86">
        <v>7.55</v>
      </c>
      <c r="G22" s="89">
        <v>8.2200000000000006</v>
      </c>
      <c r="H22" s="86">
        <v>7.13</v>
      </c>
      <c r="I22" s="89">
        <v>7.72</v>
      </c>
      <c r="J22" s="147">
        <v>7.62</v>
      </c>
    </row>
    <row r="23" spans="1:10" x14ac:dyDescent="0.25">
      <c r="A23" s="306" t="s">
        <v>66</v>
      </c>
      <c r="B23" s="109" t="s">
        <v>88</v>
      </c>
      <c r="C23" s="88">
        <v>0</v>
      </c>
      <c r="D23" s="86">
        <v>14.58</v>
      </c>
      <c r="E23" s="89">
        <v>9.8800000000000008</v>
      </c>
      <c r="F23" s="86">
        <v>8.99</v>
      </c>
      <c r="G23" s="89">
        <v>7.18</v>
      </c>
      <c r="H23" s="86">
        <v>10.78</v>
      </c>
      <c r="I23" s="89" t="s">
        <v>922</v>
      </c>
      <c r="J23" s="147" t="s">
        <v>922</v>
      </c>
    </row>
    <row r="24" spans="1:10" x14ac:dyDescent="0.25">
      <c r="A24" s="306"/>
      <c r="B24" s="109" t="s">
        <v>80</v>
      </c>
      <c r="C24" s="88">
        <v>12</v>
      </c>
      <c r="D24" s="86">
        <v>10.7</v>
      </c>
      <c r="E24" s="89">
        <v>11.82</v>
      </c>
      <c r="F24" s="86">
        <v>14.6</v>
      </c>
      <c r="G24" s="89">
        <v>13.26</v>
      </c>
      <c r="H24" s="86">
        <v>10.08</v>
      </c>
      <c r="I24" s="89" t="s">
        <v>922</v>
      </c>
      <c r="J24" s="147" t="s">
        <v>922</v>
      </c>
    </row>
    <row r="25" spans="1:10" x14ac:dyDescent="0.25">
      <c r="A25" s="306"/>
      <c r="B25" s="109" t="s">
        <v>72</v>
      </c>
      <c r="C25" s="88">
        <v>9.84</v>
      </c>
      <c r="D25" s="86">
        <v>11.49</v>
      </c>
      <c r="E25" s="89">
        <v>11.51</v>
      </c>
      <c r="F25" s="86">
        <v>13.37</v>
      </c>
      <c r="G25" s="89">
        <v>12.15</v>
      </c>
      <c r="H25" s="86">
        <v>10.210000000000001</v>
      </c>
      <c r="I25" s="89">
        <v>10.53</v>
      </c>
      <c r="J25" s="147">
        <v>11.38</v>
      </c>
    </row>
    <row r="26" spans="1:10" x14ac:dyDescent="0.25">
      <c r="A26" s="306" t="s">
        <v>67</v>
      </c>
      <c r="B26" s="109" t="s">
        <v>88</v>
      </c>
      <c r="C26" s="88" t="s">
        <v>922</v>
      </c>
      <c r="D26" s="86" t="s">
        <v>922</v>
      </c>
      <c r="E26" s="89" t="s">
        <v>922</v>
      </c>
      <c r="F26" s="86">
        <v>6.74</v>
      </c>
      <c r="G26" s="89">
        <v>4.0999999999999996</v>
      </c>
      <c r="H26" s="86">
        <v>4.74</v>
      </c>
      <c r="I26" s="89">
        <v>0</v>
      </c>
      <c r="J26" s="147" t="s">
        <v>922</v>
      </c>
    </row>
    <row r="27" spans="1:10" x14ac:dyDescent="0.25">
      <c r="A27" s="306"/>
      <c r="B27" s="109" t="s">
        <v>80</v>
      </c>
      <c r="C27" s="88" t="s">
        <v>922</v>
      </c>
      <c r="D27" s="86" t="s">
        <v>922</v>
      </c>
      <c r="E27" s="89" t="s">
        <v>922</v>
      </c>
      <c r="F27" s="86">
        <v>5.24</v>
      </c>
      <c r="G27" s="89">
        <v>5.37</v>
      </c>
      <c r="H27" s="86">
        <v>5.49</v>
      </c>
      <c r="I27" s="89">
        <v>5.68</v>
      </c>
      <c r="J27" s="147" t="s">
        <v>922</v>
      </c>
    </row>
    <row r="28" spans="1:10" x14ac:dyDescent="0.25">
      <c r="A28" s="306"/>
      <c r="B28" s="109" t="s">
        <v>72</v>
      </c>
      <c r="C28" s="88" t="s">
        <v>922</v>
      </c>
      <c r="D28" s="86">
        <v>6.81</v>
      </c>
      <c r="E28" s="89">
        <v>5.75</v>
      </c>
      <c r="F28" s="86">
        <v>5.57</v>
      </c>
      <c r="G28" s="89">
        <v>5.14</v>
      </c>
      <c r="H28" s="86">
        <v>5.35</v>
      </c>
      <c r="I28" s="89">
        <v>4.5599999999999996</v>
      </c>
      <c r="J28" s="147" t="s">
        <v>922</v>
      </c>
    </row>
    <row r="29" spans="1:10" x14ac:dyDescent="0.25">
      <c r="A29" s="306" t="s">
        <v>414</v>
      </c>
      <c r="B29" s="109" t="s">
        <v>88</v>
      </c>
      <c r="C29" s="88" t="s">
        <v>922</v>
      </c>
      <c r="D29" s="86" t="s">
        <v>922</v>
      </c>
      <c r="E29" s="89">
        <v>20.99</v>
      </c>
      <c r="F29" s="86">
        <v>14.61</v>
      </c>
      <c r="G29" s="89">
        <v>16.920000000000002</v>
      </c>
      <c r="H29" s="86">
        <v>15.52</v>
      </c>
      <c r="I29" s="89">
        <v>14.29</v>
      </c>
      <c r="J29" s="147">
        <v>15.38</v>
      </c>
    </row>
    <row r="30" spans="1:10" x14ac:dyDescent="0.25">
      <c r="A30" s="306"/>
      <c r="B30" s="109" t="s">
        <v>80</v>
      </c>
      <c r="C30" s="88" t="s">
        <v>922</v>
      </c>
      <c r="D30" s="86" t="s">
        <v>922</v>
      </c>
      <c r="E30" s="89">
        <v>10.64</v>
      </c>
      <c r="F30" s="86">
        <v>10.48</v>
      </c>
      <c r="G30" s="89">
        <v>12.11</v>
      </c>
      <c r="H30" s="86">
        <v>10.48</v>
      </c>
      <c r="I30" s="89">
        <v>9.17</v>
      </c>
      <c r="J30" s="147" t="s">
        <v>922</v>
      </c>
    </row>
    <row r="31" spans="1:10" x14ac:dyDescent="0.25">
      <c r="A31" s="306"/>
      <c r="B31" s="109" t="s">
        <v>72</v>
      </c>
      <c r="C31" s="88" t="s">
        <v>922</v>
      </c>
      <c r="D31" s="86">
        <v>6.38</v>
      </c>
      <c r="E31" s="89">
        <v>12.3</v>
      </c>
      <c r="F31" s="86">
        <v>11.39</v>
      </c>
      <c r="G31" s="89">
        <v>12.99</v>
      </c>
      <c r="H31" s="86">
        <v>11.43</v>
      </c>
      <c r="I31" s="89">
        <v>10.18</v>
      </c>
      <c r="J31" s="147" t="s">
        <v>922</v>
      </c>
    </row>
    <row r="32" spans="1:10" x14ac:dyDescent="0.25">
      <c r="A32" s="306" t="s">
        <v>415</v>
      </c>
      <c r="B32" s="109" t="s">
        <v>88</v>
      </c>
      <c r="C32" s="88" t="s">
        <v>922</v>
      </c>
      <c r="D32" s="86" t="s">
        <v>922</v>
      </c>
      <c r="E32" s="89">
        <v>0</v>
      </c>
      <c r="F32" s="86">
        <v>3.93</v>
      </c>
      <c r="G32" s="89">
        <v>3.08</v>
      </c>
      <c r="H32" s="86">
        <v>2.59</v>
      </c>
      <c r="I32" s="89" t="s">
        <v>922</v>
      </c>
      <c r="J32" s="147" t="s">
        <v>922</v>
      </c>
    </row>
    <row r="33" spans="1:10" x14ac:dyDescent="0.25">
      <c r="A33" s="306"/>
      <c r="B33" s="109" t="s">
        <v>80</v>
      </c>
      <c r="C33" s="88" t="s">
        <v>922</v>
      </c>
      <c r="D33" s="86" t="s">
        <v>922</v>
      </c>
      <c r="E33" s="89">
        <v>3.78</v>
      </c>
      <c r="F33" s="86">
        <v>2.86</v>
      </c>
      <c r="G33" s="89">
        <v>3.31</v>
      </c>
      <c r="H33" s="86">
        <v>4.59</v>
      </c>
      <c r="I33" s="89" t="s">
        <v>922</v>
      </c>
      <c r="J33" s="147" t="s">
        <v>922</v>
      </c>
    </row>
    <row r="34" spans="1:10" x14ac:dyDescent="0.25">
      <c r="A34" s="306"/>
      <c r="B34" s="109" t="s">
        <v>72</v>
      </c>
      <c r="C34" s="88">
        <v>9.84</v>
      </c>
      <c r="D34" s="86">
        <v>3.4</v>
      </c>
      <c r="E34" s="89">
        <v>3.17</v>
      </c>
      <c r="F34" s="86">
        <v>3.09</v>
      </c>
      <c r="G34" s="89">
        <v>3.27</v>
      </c>
      <c r="H34" s="86">
        <v>4.21</v>
      </c>
      <c r="I34" s="89" t="s">
        <v>922</v>
      </c>
      <c r="J34" s="147" t="s">
        <v>922</v>
      </c>
    </row>
    <row r="35" spans="1:10" x14ac:dyDescent="0.25">
      <c r="A35" s="306" t="s">
        <v>484</v>
      </c>
      <c r="B35" s="109" t="s">
        <v>88</v>
      </c>
      <c r="C35" s="88" t="s">
        <v>922</v>
      </c>
      <c r="D35" s="86" t="s">
        <v>922</v>
      </c>
      <c r="E35" s="89" t="s">
        <v>922</v>
      </c>
      <c r="F35" s="86">
        <v>3.93</v>
      </c>
      <c r="G35" s="89">
        <v>5.13</v>
      </c>
      <c r="H35" s="86">
        <v>6.03</v>
      </c>
      <c r="I35" s="89" t="s">
        <v>922</v>
      </c>
      <c r="J35" s="147" t="s">
        <v>922</v>
      </c>
    </row>
    <row r="36" spans="1:10" x14ac:dyDescent="0.25">
      <c r="A36" s="306"/>
      <c r="B36" s="109" t="s">
        <v>80</v>
      </c>
      <c r="C36" s="88" t="s">
        <v>922</v>
      </c>
      <c r="D36" s="86" t="s">
        <v>922</v>
      </c>
      <c r="E36" s="89" t="s">
        <v>922</v>
      </c>
      <c r="F36" s="86">
        <v>5.24</v>
      </c>
      <c r="G36" s="89">
        <v>5.94</v>
      </c>
      <c r="H36" s="86">
        <v>5.89</v>
      </c>
      <c r="I36" s="89" t="s">
        <v>922</v>
      </c>
      <c r="J36" s="147" t="s">
        <v>922</v>
      </c>
    </row>
    <row r="37" spans="1:10" x14ac:dyDescent="0.25">
      <c r="A37" s="306"/>
      <c r="B37" s="109" t="s">
        <v>72</v>
      </c>
      <c r="C37" s="88" t="s">
        <v>922</v>
      </c>
      <c r="D37" s="86">
        <v>5.1100000000000003</v>
      </c>
      <c r="E37" s="89">
        <v>3.77</v>
      </c>
      <c r="F37" s="86">
        <v>4.95</v>
      </c>
      <c r="G37" s="89">
        <v>5.79</v>
      </c>
      <c r="H37" s="86">
        <v>5.92</v>
      </c>
      <c r="I37" s="89">
        <v>7.02</v>
      </c>
      <c r="J37" s="147" t="s">
        <v>922</v>
      </c>
    </row>
    <row r="38" spans="1:10" x14ac:dyDescent="0.25">
      <c r="A38" s="306" t="s">
        <v>417</v>
      </c>
      <c r="B38" s="109" t="s">
        <v>88</v>
      </c>
      <c r="C38" s="88" t="s">
        <v>922</v>
      </c>
      <c r="D38" s="86">
        <v>18.75</v>
      </c>
      <c r="E38" s="89">
        <v>9.8800000000000008</v>
      </c>
      <c r="F38" s="86">
        <v>11.24</v>
      </c>
      <c r="G38" s="89">
        <v>8.7200000000000006</v>
      </c>
      <c r="H38" s="86">
        <v>8.6199999999999992</v>
      </c>
      <c r="I38" s="89" t="s">
        <v>922</v>
      </c>
      <c r="J38" s="147">
        <v>9.6999999999999993</v>
      </c>
    </row>
    <row r="39" spans="1:10" x14ac:dyDescent="0.25">
      <c r="A39" s="306"/>
      <c r="B39" s="109" t="s">
        <v>80</v>
      </c>
      <c r="C39" s="88" t="s">
        <v>922</v>
      </c>
      <c r="D39" s="86">
        <v>18.72</v>
      </c>
      <c r="E39" s="89">
        <v>16.55</v>
      </c>
      <c r="F39" s="86">
        <v>14.29</v>
      </c>
      <c r="G39" s="89">
        <v>11.43</v>
      </c>
      <c r="H39" s="86">
        <v>10.98</v>
      </c>
      <c r="I39" s="89" t="s">
        <v>922</v>
      </c>
      <c r="J39" s="147">
        <v>12.44</v>
      </c>
    </row>
    <row r="40" spans="1:10" x14ac:dyDescent="0.25">
      <c r="A40" s="310"/>
      <c r="B40" s="117" t="s">
        <v>72</v>
      </c>
      <c r="C40" s="92">
        <v>24.59</v>
      </c>
      <c r="D40" s="93">
        <v>18.72</v>
      </c>
      <c r="E40" s="94">
        <v>15.48</v>
      </c>
      <c r="F40" s="93">
        <v>13.61</v>
      </c>
      <c r="G40" s="94">
        <v>10.93</v>
      </c>
      <c r="H40" s="93">
        <v>10.53</v>
      </c>
      <c r="I40" s="94">
        <v>9.4700000000000006</v>
      </c>
      <c r="J40" s="148">
        <v>11.92</v>
      </c>
    </row>
    <row r="42" spans="1:10" x14ac:dyDescent="0.25">
      <c r="A42" s="116" t="s">
        <v>923</v>
      </c>
    </row>
    <row r="43" spans="1:10" x14ac:dyDescent="0.25">
      <c r="A43" s="1" t="s">
        <v>924</v>
      </c>
    </row>
    <row r="45" spans="1:10" x14ac:dyDescent="0.25">
      <c r="A45" s="146" t="s">
        <v>869</v>
      </c>
    </row>
  </sheetData>
  <mergeCells count="11">
    <mergeCell ref="A26:A28"/>
    <mergeCell ref="A29:A31"/>
    <mergeCell ref="A32:A34"/>
    <mergeCell ref="A35:A37"/>
    <mergeCell ref="A38:A40"/>
    <mergeCell ref="A23:A25"/>
    <mergeCell ref="A4:A6"/>
    <mergeCell ref="A11:A13"/>
    <mergeCell ref="A14:A16"/>
    <mergeCell ref="A17:A19"/>
    <mergeCell ref="A20:A2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0F0B7-1926-423D-8737-A91104B33EE5}">
  <sheetPr>
    <tabColor theme="6" tint="0.39997558519241921"/>
  </sheetPr>
  <dimension ref="A1:M29"/>
  <sheetViews>
    <sheetView workbookViewId="0">
      <selection activeCell="A25" sqref="A25"/>
    </sheetView>
  </sheetViews>
  <sheetFormatPr defaultRowHeight="15" x14ac:dyDescent="0.25"/>
  <cols>
    <col min="2" max="2" width="12.5703125" bestFit="1" customWidth="1"/>
    <col min="3" max="3" width="19.5703125" bestFit="1" customWidth="1"/>
    <col min="4" max="4" width="20.5703125" bestFit="1" customWidth="1"/>
    <col min="5" max="5" width="19.5703125" bestFit="1" customWidth="1"/>
    <col min="6" max="6" width="20.5703125" bestFit="1" customWidth="1"/>
    <col min="7" max="7" width="19.42578125" bestFit="1" customWidth="1"/>
    <col min="8" max="9" width="20.5703125" bestFit="1" customWidth="1"/>
    <col min="10" max="10" width="20.5703125" customWidth="1"/>
    <col min="11" max="12" width="19.5703125" bestFit="1" customWidth="1"/>
    <col min="13" max="13" width="20.5703125" bestFit="1" customWidth="1"/>
  </cols>
  <sheetData>
    <row r="1" spans="1:13" ht="15.75" x14ac:dyDescent="0.25">
      <c r="A1" s="81" t="s">
        <v>975</v>
      </c>
    </row>
    <row r="3" spans="1:13" x14ac:dyDescent="0.25">
      <c r="A3" s="312" t="s">
        <v>976</v>
      </c>
      <c r="B3" s="314"/>
      <c r="C3" s="314" t="s">
        <v>977</v>
      </c>
      <c r="D3" s="314"/>
      <c r="E3" s="314"/>
      <c r="F3" s="314"/>
      <c r="G3" s="314"/>
      <c r="H3" s="314"/>
      <c r="I3" s="314"/>
      <c r="J3" s="314"/>
      <c r="K3" s="314"/>
      <c r="L3" s="314"/>
      <c r="M3" s="314"/>
    </row>
    <row r="4" spans="1:13" ht="30.75" customHeight="1" x14ac:dyDescent="0.25">
      <c r="A4" s="313"/>
      <c r="B4" s="314"/>
      <c r="C4" s="122" t="s">
        <v>978</v>
      </c>
      <c r="D4" s="122" t="s">
        <v>63</v>
      </c>
      <c r="E4" s="122" t="s">
        <v>65</v>
      </c>
      <c r="F4" s="122" t="s">
        <v>412</v>
      </c>
      <c r="G4" s="122" t="s">
        <v>413</v>
      </c>
      <c r="H4" s="122" t="s">
        <v>66</v>
      </c>
      <c r="I4" s="122" t="s">
        <v>67</v>
      </c>
      <c r="J4" s="122" t="s">
        <v>414</v>
      </c>
      <c r="K4" s="122" t="s">
        <v>415</v>
      </c>
      <c r="L4" s="122" t="s">
        <v>484</v>
      </c>
      <c r="M4" s="122" t="s">
        <v>417</v>
      </c>
    </row>
    <row r="5" spans="1:13" x14ac:dyDescent="0.25">
      <c r="A5" s="311">
        <v>2011</v>
      </c>
      <c r="B5" s="123" t="s">
        <v>979</v>
      </c>
      <c r="C5" s="124">
        <v>25154</v>
      </c>
      <c r="D5" s="124">
        <v>7031</v>
      </c>
      <c r="E5" s="124">
        <v>2907</v>
      </c>
      <c r="F5" s="124">
        <v>1641</v>
      </c>
      <c r="G5" s="124">
        <v>3936</v>
      </c>
      <c r="H5" s="124">
        <v>1759</v>
      </c>
      <c r="I5" s="124">
        <v>669</v>
      </c>
      <c r="J5" s="124">
        <v>3043</v>
      </c>
      <c r="K5" s="124">
        <v>1009</v>
      </c>
      <c r="L5" s="124">
        <v>2355</v>
      </c>
      <c r="M5" s="124">
        <v>804</v>
      </c>
    </row>
    <row r="6" spans="1:13" s="129" customFormat="1" x14ac:dyDescent="0.25">
      <c r="A6" s="311"/>
      <c r="B6" s="127" t="s">
        <v>980</v>
      </c>
      <c r="C6" s="128" t="s">
        <v>981</v>
      </c>
      <c r="D6" s="128" t="s">
        <v>982</v>
      </c>
      <c r="E6" s="128" t="s">
        <v>983</v>
      </c>
      <c r="F6" s="128" t="s">
        <v>984</v>
      </c>
      <c r="G6" s="128" t="s">
        <v>985</v>
      </c>
      <c r="H6" s="128" t="s">
        <v>986</v>
      </c>
      <c r="I6" s="128" t="s">
        <v>987</v>
      </c>
      <c r="J6" s="128" t="s">
        <v>988</v>
      </c>
      <c r="K6" s="128" t="s">
        <v>989</v>
      </c>
      <c r="L6" s="128" t="s">
        <v>990</v>
      </c>
      <c r="M6" s="128" t="s">
        <v>991</v>
      </c>
    </row>
    <row r="7" spans="1:13" x14ac:dyDescent="0.25">
      <c r="A7" s="311"/>
      <c r="B7" s="123" t="s">
        <v>992</v>
      </c>
      <c r="C7" s="125" t="s">
        <v>993</v>
      </c>
      <c r="D7" s="125" t="s">
        <v>994</v>
      </c>
      <c r="E7" s="125" t="s">
        <v>995</v>
      </c>
      <c r="F7" s="125" t="s">
        <v>996</v>
      </c>
      <c r="G7" s="125" t="s">
        <v>997</v>
      </c>
      <c r="H7" s="125" t="s">
        <v>998</v>
      </c>
      <c r="I7" s="125" t="s">
        <v>999</v>
      </c>
      <c r="J7" s="125" t="s">
        <v>1000</v>
      </c>
      <c r="K7" s="125" t="s">
        <v>1001</v>
      </c>
      <c r="L7" s="125" t="s">
        <v>1002</v>
      </c>
      <c r="M7" s="125" t="s">
        <v>1003</v>
      </c>
    </row>
    <row r="8" spans="1:13" x14ac:dyDescent="0.25">
      <c r="A8" s="311">
        <v>2012</v>
      </c>
      <c r="B8" s="123" t="s">
        <v>979</v>
      </c>
      <c r="C8" s="124">
        <v>26045</v>
      </c>
      <c r="D8" s="124">
        <v>7297</v>
      </c>
      <c r="E8" s="124">
        <v>2949</v>
      </c>
      <c r="F8" s="124">
        <v>1777</v>
      </c>
      <c r="G8" s="124">
        <v>3919</v>
      </c>
      <c r="H8" s="124">
        <v>1894</v>
      </c>
      <c r="I8" s="124">
        <v>675</v>
      </c>
      <c r="J8" s="124">
        <v>3255</v>
      </c>
      <c r="K8" s="124">
        <v>1137</v>
      </c>
      <c r="L8" s="124">
        <v>2294</v>
      </c>
      <c r="M8" s="124">
        <v>848</v>
      </c>
    </row>
    <row r="9" spans="1:13" s="129" customFormat="1" x14ac:dyDescent="0.25">
      <c r="A9" s="311"/>
      <c r="B9" s="127" t="s">
        <v>980</v>
      </c>
      <c r="C9" s="128" t="s">
        <v>1004</v>
      </c>
      <c r="D9" s="128" t="s">
        <v>1005</v>
      </c>
      <c r="E9" s="128" t="s">
        <v>1006</v>
      </c>
      <c r="F9" s="128" t="s">
        <v>1007</v>
      </c>
      <c r="G9" s="128" t="s">
        <v>1008</v>
      </c>
      <c r="H9" s="128" t="s">
        <v>1009</v>
      </c>
      <c r="I9" s="128" t="s">
        <v>1010</v>
      </c>
      <c r="J9" s="128" t="s">
        <v>1011</v>
      </c>
      <c r="K9" s="128" t="s">
        <v>1012</v>
      </c>
      <c r="L9" s="128" t="s">
        <v>1013</v>
      </c>
      <c r="M9" s="128" t="s">
        <v>1014</v>
      </c>
    </row>
    <row r="10" spans="1:13" x14ac:dyDescent="0.25">
      <c r="A10" s="311"/>
      <c r="B10" s="123" t="s">
        <v>992</v>
      </c>
      <c r="C10" s="125" t="s">
        <v>1015</v>
      </c>
      <c r="D10" s="125" t="s">
        <v>1016</v>
      </c>
      <c r="E10" s="125" t="s">
        <v>1017</v>
      </c>
      <c r="F10" s="125" t="s">
        <v>1018</v>
      </c>
      <c r="G10" s="125" t="s">
        <v>1019</v>
      </c>
      <c r="H10" s="125" t="s">
        <v>1020</v>
      </c>
      <c r="I10" s="125" t="s">
        <v>1021</v>
      </c>
      <c r="J10" s="125" t="s">
        <v>1022</v>
      </c>
      <c r="K10" s="125" t="s">
        <v>1023</v>
      </c>
      <c r="L10" s="125" t="s">
        <v>1024</v>
      </c>
      <c r="M10" s="125" t="s">
        <v>1025</v>
      </c>
    </row>
    <row r="11" spans="1:13" x14ac:dyDescent="0.25">
      <c r="A11" s="311">
        <v>2013</v>
      </c>
      <c r="B11" s="123" t="s">
        <v>979</v>
      </c>
      <c r="C11" s="124">
        <v>27969</v>
      </c>
      <c r="D11" s="124">
        <v>7557</v>
      </c>
      <c r="E11" s="124">
        <v>3180</v>
      </c>
      <c r="F11" s="124">
        <v>1901</v>
      </c>
      <c r="G11" s="124">
        <v>4296</v>
      </c>
      <c r="H11" s="124">
        <v>1990</v>
      </c>
      <c r="I11" s="124">
        <v>759</v>
      </c>
      <c r="J11" s="124">
        <v>3550</v>
      </c>
      <c r="K11" s="124">
        <v>1204</v>
      </c>
      <c r="L11" s="124">
        <v>2643</v>
      </c>
      <c r="M11" s="124">
        <v>889</v>
      </c>
    </row>
    <row r="12" spans="1:13" s="129" customFormat="1" x14ac:dyDescent="0.25">
      <c r="A12" s="311"/>
      <c r="B12" s="127" t="s">
        <v>980</v>
      </c>
      <c r="C12" s="128" t="s">
        <v>1026</v>
      </c>
      <c r="D12" s="128" t="s">
        <v>1027</v>
      </c>
      <c r="E12" s="128" t="s">
        <v>1028</v>
      </c>
      <c r="F12" s="128" t="s">
        <v>1029</v>
      </c>
      <c r="G12" s="128" t="s">
        <v>1030</v>
      </c>
      <c r="H12" s="128" t="s">
        <v>1031</v>
      </c>
      <c r="I12" s="128" t="s">
        <v>1032</v>
      </c>
      <c r="J12" s="128" t="s">
        <v>1033</v>
      </c>
      <c r="K12" s="128" t="s">
        <v>1034</v>
      </c>
      <c r="L12" s="128" t="s">
        <v>1035</v>
      </c>
      <c r="M12" s="128" t="s">
        <v>1036</v>
      </c>
    </row>
    <row r="13" spans="1:13" x14ac:dyDescent="0.25">
      <c r="A13" s="311"/>
      <c r="B13" s="123" t="s">
        <v>992</v>
      </c>
      <c r="C13" s="125" t="s">
        <v>1037</v>
      </c>
      <c r="D13" s="125" t="s">
        <v>1038</v>
      </c>
      <c r="E13" s="125" t="s">
        <v>1039</v>
      </c>
      <c r="F13" s="125" t="s">
        <v>1040</v>
      </c>
      <c r="G13" s="125" t="s">
        <v>1041</v>
      </c>
      <c r="H13" s="125" t="s">
        <v>1042</v>
      </c>
      <c r="I13" s="125" t="s">
        <v>1043</v>
      </c>
      <c r="J13" s="125" t="s">
        <v>1044</v>
      </c>
      <c r="K13" s="125" t="s">
        <v>1045</v>
      </c>
      <c r="L13" s="125" t="s">
        <v>1046</v>
      </c>
      <c r="M13" s="125" t="s">
        <v>1047</v>
      </c>
    </row>
    <row r="14" spans="1:13" x14ac:dyDescent="0.25">
      <c r="A14" s="311">
        <v>2014</v>
      </c>
      <c r="B14" s="123" t="s">
        <v>979</v>
      </c>
      <c r="C14" s="124">
        <v>29385</v>
      </c>
      <c r="D14" s="124">
        <v>7827</v>
      </c>
      <c r="E14" s="124">
        <v>3370</v>
      </c>
      <c r="F14" s="124">
        <v>1956</v>
      </c>
      <c r="G14" s="124">
        <v>4556</v>
      </c>
      <c r="H14" s="124">
        <v>2128</v>
      </c>
      <c r="I14" s="124">
        <v>713</v>
      </c>
      <c r="J14" s="124">
        <v>3810</v>
      </c>
      <c r="K14" s="124">
        <v>1201</v>
      </c>
      <c r="L14" s="124">
        <v>2854</v>
      </c>
      <c r="M14" s="124">
        <v>970</v>
      </c>
    </row>
    <row r="15" spans="1:13" s="129" customFormat="1" x14ac:dyDescent="0.25">
      <c r="A15" s="311"/>
      <c r="B15" s="127" t="s">
        <v>980</v>
      </c>
      <c r="C15" s="128" t="s">
        <v>1048</v>
      </c>
      <c r="D15" s="128" t="s">
        <v>1049</v>
      </c>
      <c r="E15" s="128" t="s">
        <v>1050</v>
      </c>
      <c r="F15" s="128" t="s">
        <v>1051</v>
      </c>
      <c r="G15" s="128" t="s">
        <v>1052</v>
      </c>
      <c r="H15" s="128" t="s">
        <v>1053</v>
      </c>
      <c r="I15" s="128" t="s">
        <v>1054</v>
      </c>
      <c r="J15" s="128" t="s">
        <v>1055</v>
      </c>
      <c r="K15" s="128" t="s">
        <v>1056</v>
      </c>
      <c r="L15" s="128" t="s">
        <v>1057</v>
      </c>
      <c r="M15" s="128" t="s">
        <v>1058</v>
      </c>
    </row>
    <row r="16" spans="1:13" x14ac:dyDescent="0.25">
      <c r="A16" s="311"/>
      <c r="B16" s="123" t="s">
        <v>992</v>
      </c>
      <c r="C16" s="125" t="s">
        <v>1059</v>
      </c>
      <c r="D16" s="125" t="s">
        <v>1060</v>
      </c>
      <c r="E16" s="125" t="s">
        <v>1061</v>
      </c>
      <c r="F16" s="125" t="s">
        <v>1062</v>
      </c>
      <c r="G16" s="125" t="s">
        <v>1063</v>
      </c>
      <c r="H16" s="125" t="s">
        <v>1064</v>
      </c>
      <c r="I16" s="125" t="s">
        <v>1065</v>
      </c>
      <c r="J16" s="125" t="s">
        <v>1066</v>
      </c>
      <c r="K16" s="125" t="s">
        <v>1067</v>
      </c>
      <c r="L16" s="125" t="s">
        <v>1068</v>
      </c>
      <c r="M16" s="125" t="s">
        <v>1069</v>
      </c>
    </row>
    <row r="17" spans="1:13" x14ac:dyDescent="0.25">
      <c r="A17" s="311" t="s">
        <v>71</v>
      </c>
      <c r="B17" s="123" t="s">
        <v>979</v>
      </c>
      <c r="C17" s="126">
        <v>7223</v>
      </c>
      <c r="D17" s="126">
        <v>1901</v>
      </c>
      <c r="E17" s="123">
        <v>831</v>
      </c>
      <c r="F17" s="123">
        <v>446</v>
      </c>
      <c r="G17" s="126">
        <v>1152</v>
      </c>
      <c r="H17" s="123">
        <v>557</v>
      </c>
      <c r="I17" s="123">
        <v>186</v>
      </c>
      <c r="J17" s="123">
        <v>901</v>
      </c>
      <c r="K17" s="123">
        <v>277</v>
      </c>
      <c r="L17" s="123">
        <v>748</v>
      </c>
      <c r="M17" s="123">
        <v>224</v>
      </c>
    </row>
    <row r="18" spans="1:13" s="129" customFormat="1" x14ac:dyDescent="0.25">
      <c r="A18" s="311"/>
      <c r="B18" s="127" t="s">
        <v>980</v>
      </c>
      <c r="C18" s="128" t="s">
        <v>1070</v>
      </c>
      <c r="D18" s="128" t="s">
        <v>1071</v>
      </c>
      <c r="E18" s="128" t="s">
        <v>1072</v>
      </c>
      <c r="F18" s="128" t="s">
        <v>1073</v>
      </c>
      <c r="G18" s="128" t="s">
        <v>1074</v>
      </c>
      <c r="H18" s="128" t="s">
        <v>1075</v>
      </c>
      <c r="I18" s="128" t="s">
        <v>1076</v>
      </c>
      <c r="J18" s="128" t="s">
        <v>1077</v>
      </c>
      <c r="K18" s="128" t="s">
        <v>1078</v>
      </c>
      <c r="L18" s="128" t="s">
        <v>1079</v>
      </c>
      <c r="M18" s="128" t="s">
        <v>1080</v>
      </c>
    </row>
    <row r="19" spans="1:13" x14ac:dyDescent="0.25">
      <c r="A19" s="311"/>
      <c r="B19" s="123" t="s">
        <v>992</v>
      </c>
      <c r="C19" s="125" t="s">
        <v>1081</v>
      </c>
      <c r="D19" s="125" t="s">
        <v>1082</v>
      </c>
      <c r="E19" s="125" t="s">
        <v>1083</v>
      </c>
      <c r="F19" s="125" t="s">
        <v>1084</v>
      </c>
      <c r="G19" s="125" t="s">
        <v>1085</v>
      </c>
      <c r="H19" s="125" t="s">
        <v>1086</v>
      </c>
      <c r="I19" s="125" t="s">
        <v>1087</v>
      </c>
      <c r="J19" s="125" t="s">
        <v>1088</v>
      </c>
      <c r="K19" s="125" t="s">
        <v>1089</v>
      </c>
      <c r="L19" s="125" t="s">
        <v>1090</v>
      </c>
      <c r="M19" s="125" t="s">
        <v>1091</v>
      </c>
    </row>
    <row r="21" spans="1:13" x14ac:dyDescent="0.25">
      <c r="A21" s="2" t="s">
        <v>1092</v>
      </c>
      <c r="H21" s="141"/>
    </row>
    <row r="22" spans="1:13" x14ac:dyDescent="0.25">
      <c r="G22" s="87"/>
      <c r="H22" s="87"/>
    </row>
    <row r="23" spans="1:13" x14ac:dyDescent="0.25">
      <c r="A23" s="146" t="s">
        <v>869</v>
      </c>
      <c r="C23" s="132"/>
      <c r="G23" s="130"/>
      <c r="H23" s="142"/>
    </row>
    <row r="24" spans="1:13" x14ac:dyDescent="0.25">
      <c r="G24" s="130"/>
      <c r="H24" s="142"/>
    </row>
    <row r="25" spans="1:13" x14ac:dyDescent="0.25">
      <c r="G25" s="130"/>
      <c r="H25" s="142"/>
    </row>
    <row r="26" spans="1:13" x14ac:dyDescent="0.25">
      <c r="G26" s="130"/>
      <c r="H26" s="142"/>
    </row>
    <row r="27" spans="1:13" x14ac:dyDescent="0.25">
      <c r="G27" s="130"/>
      <c r="H27" s="142"/>
    </row>
    <row r="28" spans="1:13" x14ac:dyDescent="0.25">
      <c r="G28" s="87"/>
      <c r="H28" s="131"/>
    </row>
    <row r="29" spans="1:13" x14ac:dyDescent="0.25">
      <c r="G29" s="87"/>
      <c r="H29" s="87"/>
    </row>
  </sheetData>
  <mergeCells count="8">
    <mergeCell ref="A14:A16"/>
    <mergeCell ref="A17:A19"/>
    <mergeCell ref="A3:A4"/>
    <mergeCell ref="B3:B4"/>
    <mergeCell ref="C3:M3"/>
    <mergeCell ref="A5:A7"/>
    <mergeCell ref="A8:A10"/>
    <mergeCell ref="A11:A13"/>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2656-42B9-4615-BDA5-B39990B463FB}">
  <dimension ref="A1:L13"/>
  <sheetViews>
    <sheetView workbookViewId="0">
      <selection activeCell="A15" sqref="A15"/>
    </sheetView>
  </sheetViews>
  <sheetFormatPr defaultRowHeight="15" x14ac:dyDescent="0.25"/>
  <cols>
    <col min="1" max="1" width="12.42578125" customWidth="1"/>
    <col min="2" max="11" width="12" bestFit="1" customWidth="1"/>
    <col min="12" max="12" width="13" customWidth="1"/>
  </cols>
  <sheetData>
    <row r="1" spans="1:12" x14ac:dyDescent="0.25">
      <c r="A1" s="16" t="s">
        <v>8054</v>
      </c>
    </row>
    <row r="3" spans="1:12" x14ac:dyDescent="0.25">
      <c r="A3" s="315" t="s">
        <v>1093</v>
      </c>
      <c r="B3" s="315" t="s">
        <v>1094</v>
      </c>
      <c r="C3" s="315"/>
      <c r="D3" s="315"/>
      <c r="E3" s="315"/>
      <c r="F3" s="315"/>
      <c r="G3" s="315"/>
      <c r="H3" s="315"/>
      <c r="I3" s="315"/>
      <c r="J3" s="315"/>
      <c r="K3" s="315"/>
      <c r="L3" s="315"/>
    </row>
    <row r="4" spans="1:12" x14ac:dyDescent="0.25">
      <c r="A4" s="315"/>
      <c r="B4" s="237" t="s">
        <v>1095</v>
      </c>
      <c r="C4" s="237" t="s">
        <v>1096</v>
      </c>
      <c r="D4" s="237" t="s">
        <v>1097</v>
      </c>
      <c r="E4" s="237" t="s">
        <v>1098</v>
      </c>
      <c r="F4" s="237" t="s">
        <v>1099</v>
      </c>
      <c r="G4" s="237" t="s">
        <v>1100</v>
      </c>
      <c r="H4" s="237" t="s">
        <v>1101</v>
      </c>
      <c r="I4" s="237" t="s">
        <v>1102</v>
      </c>
      <c r="J4" s="237" t="s">
        <v>1103</v>
      </c>
      <c r="K4" s="237" t="s">
        <v>1104</v>
      </c>
      <c r="L4" s="143" t="s">
        <v>1105</v>
      </c>
    </row>
    <row r="5" spans="1:12" x14ac:dyDescent="0.25">
      <c r="A5" s="123">
        <v>2011</v>
      </c>
      <c r="B5" s="191">
        <v>15.854501493000001</v>
      </c>
      <c r="C5" s="191">
        <v>4.2930856552999996</v>
      </c>
      <c r="D5" s="191">
        <v>7.4399756245999997</v>
      </c>
      <c r="E5" s="191">
        <v>1.0327743901999999</v>
      </c>
      <c r="F5" s="191">
        <v>11.262649232999999</v>
      </c>
      <c r="G5" s="191">
        <v>16.188340806999999</v>
      </c>
      <c r="H5" s="191">
        <v>3.8337167269000001</v>
      </c>
      <c r="I5" s="191">
        <v>1.5391476710000001</v>
      </c>
      <c r="J5" s="191">
        <v>4.8496815286999997</v>
      </c>
      <c r="K5" s="191">
        <v>14.252487562000001</v>
      </c>
      <c r="L5" s="192">
        <v>8.2279955474000008</v>
      </c>
    </row>
    <row r="6" spans="1:12" x14ac:dyDescent="0.25">
      <c r="A6" s="123">
        <v>2012</v>
      </c>
      <c r="B6" s="191">
        <v>15.129094148</v>
      </c>
      <c r="C6" s="191">
        <v>3.6415734146999998</v>
      </c>
      <c r="D6" s="191">
        <v>7.3809791783999996</v>
      </c>
      <c r="E6" s="191">
        <v>1.0839499872</v>
      </c>
      <c r="F6" s="191">
        <v>10.838965153</v>
      </c>
      <c r="G6" s="191">
        <v>14.482962963</v>
      </c>
      <c r="H6" s="191">
        <v>3.3155145929000001</v>
      </c>
      <c r="I6" s="191">
        <v>1.9375549692</v>
      </c>
      <c r="J6" s="191">
        <v>5.1373147341000003</v>
      </c>
      <c r="K6" s="191">
        <v>12.331367925</v>
      </c>
      <c r="L6" s="192">
        <v>7.8342100210999996</v>
      </c>
    </row>
    <row r="7" spans="1:12" x14ac:dyDescent="0.25">
      <c r="A7" s="123">
        <v>2013</v>
      </c>
      <c r="B7" s="191">
        <v>13.897578404000001</v>
      </c>
      <c r="C7" s="191">
        <v>3.8006289307999999</v>
      </c>
      <c r="D7" s="191">
        <v>7.1520252499000003</v>
      </c>
      <c r="E7" s="191">
        <v>0.81727188080000002</v>
      </c>
      <c r="F7" s="191">
        <v>10.906532663</v>
      </c>
      <c r="G7" s="191">
        <v>14.868247694000001</v>
      </c>
      <c r="H7" s="191">
        <v>3.5628169014000002</v>
      </c>
      <c r="I7" s="191">
        <v>1.8837209302</v>
      </c>
      <c r="J7" s="191">
        <v>3.9144911086</v>
      </c>
      <c r="K7" s="191">
        <v>13.834645669</v>
      </c>
      <c r="L7" s="192">
        <v>7.3212127712999999</v>
      </c>
    </row>
    <row r="8" spans="1:12" x14ac:dyDescent="0.25">
      <c r="A8" s="123">
        <v>2014</v>
      </c>
      <c r="B8" s="191">
        <v>13.574421873</v>
      </c>
      <c r="C8" s="191">
        <v>3.0925816024000001</v>
      </c>
      <c r="D8" s="191">
        <v>7.6809815950999996</v>
      </c>
      <c r="E8" s="191">
        <v>0.80684811239999998</v>
      </c>
      <c r="F8" s="191">
        <v>11.398496241</v>
      </c>
      <c r="G8" s="191">
        <v>12.207573633000001</v>
      </c>
      <c r="H8" s="191">
        <v>3.5758530184000001</v>
      </c>
      <c r="I8" s="191">
        <v>1.7252289758999999</v>
      </c>
      <c r="J8" s="191">
        <v>3.9842326559000001</v>
      </c>
      <c r="K8" s="191">
        <v>12.590721649000001</v>
      </c>
      <c r="L8" s="192">
        <v>7.0651352731000001</v>
      </c>
    </row>
    <row r="9" spans="1:12" x14ac:dyDescent="0.25">
      <c r="A9" s="123">
        <v>2015</v>
      </c>
      <c r="B9" s="191">
        <v>13.041031036</v>
      </c>
      <c r="C9" s="191">
        <v>3.8796630566000001</v>
      </c>
      <c r="D9" s="191">
        <v>5.3856502241999999</v>
      </c>
      <c r="E9" s="191">
        <v>0.71701388889999995</v>
      </c>
      <c r="F9" s="191">
        <v>9.1346499102000003</v>
      </c>
      <c r="G9" s="191">
        <v>12.139784946000001</v>
      </c>
      <c r="H9" s="191">
        <v>3.2852386238000002</v>
      </c>
      <c r="I9" s="191">
        <v>2.3465703970999998</v>
      </c>
      <c r="J9" s="191">
        <v>3.8649732619999999</v>
      </c>
      <c r="K9" s="191">
        <v>11.098214285999999</v>
      </c>
      <c r="L9" s="192">
        <v>6.5867368129999999</v>
      </c>
    </row>
    <row r="11" spans="1:12" x14ac:dyDescent="0.25">
      <c r="A11" s="34" t="s">
        <v>1106</v>
      </c>
    </row>
    <row r="13" spans="1:12" x14ac:dyDescent="0.25">
      <c r="A13" s="146" t="s">
        <v>1107</v>
      </c>
    </row>
  </sheetData>
  <mergeCells count="2">
    <mergeCell ref="A3:A4"/>
    <mergeCell ref="B3:L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211DA-320C-4A59-B3C8-6C24754270B3}">
  <sheetPr>
    <tabColor theme="6" tint="0.39997558519241921"/>
  </sheetPr>
  <dimension ref="A1:M30"/>
  <sheetViews>
    <sheetView zoomScale="90" zoomScaleNormal="90" workbookViewId="0"/>
  </sheetViews>
  <sheetFormatPr defaultColWidth="8.5703125" defaultRowHeight="15" x14ac:dyDescent="0.25"/>
  <cols>
    <col min="1" max="1" width="16.5703125" style="5" customWidth="1"/>
    <col min="2" max="2" width="12.5703125" style="5" bestFit="1" customWidth="1"/>
    <col min="3" max="3" width="21.5703125" style="5" bestFit="1" customWidth="1"/>
    <col min="4" max="4" width="21.5703125" style="6" bestFit="1" customWidth="1"/>
    <col min="5" max="13" width="21.5703125" style="5" bestFit="1" customWidth="1"/>
    <col min="14" max="16384" width="8.5703125" style="5"/>
  </cols>
  <sheetData>
    <row r="1" spans="1:13" ht="15.75" x14ac:dyDescent="0.25">
      <c r="A1" s="4" t="s">
        <v>1108</v>
      </c>
    </row>
    <row r="3" spans="1:13" x14ac:dyDescent="0.25">
      <c r="A3" s="317" t="s">
        <v>1109</v>
      </c>
      <c r="B3" s="318"/>
      <c r="C3" s="318" t="s">
        <v>1110</v>
      </c>
      <c r="D3" s="318"/>
      <c r="E3" s="318"/>
      <c r="F3" s="318"/>
      <c r="G3" s="318"/>
      <c r="H3" s="318"/>
      <c r="I3" s="318"/>
      <c r="J3" s="318"/>
      <c r="K3" s="318"/>
      <c r="L3" s="318"/>
      <c r="M3" s="318"/>
    </row>
    <row r="4" spans="1:13" ht="30" x14ac:dyDescent="0.25">
      <c r="A4" s="317"/>
      <c r="B4" s="318"/>
      <c r="C4" s="241" t="s">
        <v>978</v>
      </c>
      <c r="D4" s="48" t="s">
        <v>63</v>
      </c>
      <c r="E4" s="241" t="s">
        <v>65</v>
      </c>
      <c r="F4" s="241" t="s">
        <v>412</v>
      </c>
      <c r="G4" s="241" t="s">
        <v>413</v>
      </c>
      <c r="H4" s="241" t="s">
        <v>66</v>
      </c>
      <c r="I4" s="241" t="s">
        <v>67</v>
      </c>
      <c r="J4" s="241" t="s">
        <v>414</v>
      </c>
      <c r="K4" s="241" t="s">
        <v>415</v>
      </c>
      <c r="L4" s="241" t="s">
        <v>416</v>
      </c>
      <c r="M4" s="241" t="s">
        <v>417</v>
      </c>
    </row>
    <row r="5" spans="1:13" x14ac:dyDescent="0.25">
      <c r="A5" s="319" t="s">
        <v>1111</v>
      </c>
      <c r="B5" s="319"/>
      <c r="C5" s="319"/>
      <c r="D5" s="319"/>
      <c r="E5" s="319"/>
      <c r="F5" s="319"/>
      <c r="G5" s="319"/>
      <c r="H5" s="319"/>
      <c r="I5" s="319"/>
      <c r="J5" s="319"/>
      <c r="K5" s="319"/>
      <c r="L5" s="319"/>
      <c r="M5" s="319"/>
    </row>
    <row r="6" spans="1:13" x14ac:dyDescent="0.25">
      <c r="A6" s="316" t="s">
        <v>1112</v>
      </c>
      <c r="B6" s="9" t="s">
        <v>979</v>
      </c>
      <c r="C6" s="9" t="s">
        <v>1113</v>
      </c>
      <c r="D6" s="10" t="s">
        <v>1114</v>
      </c>
      <c r="E6" s="9" t="s">
        <v>1115</v>
      </c>
      <c r="F6" s="9" t="s">
        <v>1116</v>
      </c>
      <c r="G6" s="9" t="s">
        <v>1117</v>
      </c>
      <c r="H6" s="9" t="s">
        <v>1118</v>
      </c>
      <c r="I6" s="9" t="s">
        <v>1119</v>
      </c>
      <c r="J6" s="9" t="s">
        <v>1120</v>
      </c>
      <c r="K6" s="9" t="s">
        <v>1121</v>
      </c>
      <c r="L6" s="9" t="s">
        <v>1122</v>
      </c>
      <c r="M6" s="9" t="s">
        <v>1123</v>
      </c>
    </row>
    <row r="7" spans="1:13" x14ac:dyDescent="0.25">
      <c r="A7" s="316"/>
      <c r="B7" s="9" t="s">
        <v>980</v>
      </c>
      <c r="C7" s="9" t="s">
        <v>1124</v>
      </c>
      <c r="D7" s="10" t="s">
        <v>1125</v>
      </c>
      <c r="E7" s="9" t="s">
        <v>1126</v>
      </c>
      <c r="F7" s="9" t="s">
        <v>1127</v>
      </c>
      <c r="G7" s="9" t="s">
        <v>1128</v>
      </c>
      <c r="H7" s="9" t="s">
        <v>1129</v>
      </c>
      <c r="I7" s="9" t="s">
        <v>1130</v>
      </c>
      <c r="J7" s="9" t="s">
        <v>1131</v>
      </c>
      <c r="K7" s="9" t="s">
        <v>1132</v>
      </c>
      <c r="L7" s="9" t="s">
        <v>1133</v>
      </c>
      <c r="M7" s="9" t="s">
        <v>1134</v>
      </c>
    </row>
    <row r="8" spans="1:13" x14ac:dyDescent="0.25">
      <c r="A8" s="316"/>
      <c r="B8" s="9" t="s">
        <v>992</v>
      </c>
      <c r="C8" s="9" t="s">
        <v>1135</v>
      </c>
      <c r="D8" s="10" t="s">
        <v>1136</v>
      </c>
      <c r="E8" s="9" t="s">
        <v>1137</v>
      </c>
      <c r="F8" s="9" t="s">
        <v>1138</v>
      </c>
      <c r="G8" s="9" t="s">
        <v>1139</v>
      </c>
      <c r="H8" s="9" t="s">
        <v>1140</v>
      </c>
      <c r="I8" s="9" t="s">
        <v>1141</v>
      </c>
      <c r="J8" s="9" t="s">
        <v>1142</v>
      </c>
      <c r="K8" s="9" t="s">
        <v>1143</v>
      </c>
      <c r="L8" s="9" t="s">
        <v>1144</v>
      </c>
      <c r="M8" s="9" t="s">
        <v>1145</v>
      </c>
    </row>
    <row r="9" spans="1:13" x14ac:dyDescent="0.25">
      <c r="A9" s="320" t="s">
        <v>1146</v>
      </c>
      <c r="B9" s="320"/>
      <c r="C9" s="320"/>
      <c r="D9" s="320"/>
      <c r="E9" s="320"/>
      <c r="F9" s="320"/>
      <c r="G9" s="320"/>
      <c r="H9" s="320"/>
      <c r="I9" s="320"/>
      <c r="J9" s="320"/>
      <c r="K9" s="320"/>
      <c r="L9" s="320"/>
      <c r="M9" s="320"/>
    </row>
    <row r="10" spans="1:13" x14ac:dyDescent="0.25">
      <c r="A10" s="316" t="s">
        <v>1147</v>
      </c>
      <c r="B10" s="9" t="s">
        <v>979</v>
      </c>
      <c r="C10" s="9" t="s">
        <v>1148</v>
      </c>
      <c r="D10" s="10" t="s">
        <v>1149</v>
      </c>
      <c r="E10" s="9" t="s">
        <v>1150</v>
      </c>
      <c r="F10" s="9" t="s">
        <v>1151</v>
      </c>
      <c r="G10" s="9" t="s">
        <v>1152</v>
      </c>
      <c r="H10" s="9" t="s">
        <v>1153</v>
      </c>
      <c r="I10" s="9" t="s">
        <v>1154</v>
      </c>
      <c r="J10" s="9" t="s">
        <v>1155</v>
      </c>
      <c r="K10" s="9" t="s">
        <v>1156</v>
      </c>
      <c r="L10" s="9" t="s">
        <v>1157</v>
      </c>
      <c r="M10" s="9" t="s">
        <v>1158</v>
      </c>
    </row>
    <row r="11" spans="1:13" x14ac:dyDescent="0.25">
      <c r="A11" s="316"/>
      <c r="B11" s="9" t="s">
        <v>980</v>
      </c>
      <c r="C11" s="9" t="s">
        <v>1159</v>
      </c>
      <c r="D11" s="10" t="s">
        <v>1160</v>
      </c>
      <c r="E11" s="9" t="s">
        <v>1161</v>
      </c>
      <c r="F11" s="9" t="s">
        <v>1162</v>
      </c>
      <c r="G11" s="9" t="s">
        <v>1163</v>
      </c>
      <c r="H11" s="9" t="s">
        <v>1164</v>
      </c>
      <c r="I11" s="9" t="s">
        <v>1165</v>
      </c>
      <c r="J11" s="9" t="s">
        <v>1166</v>
      </c>
      <c r="K11" s="9" t="s">
        <v>1167</v>
      </c>
      <c r="L11" s="9" t="s">
        <v>1168</v>
      </c>
      <c r="M11" s="9" t="s">
        <v>1169</v>
      </c>
    </row>
    <row r="12" spans="1:13" x14ac:dyDescent="0.25">
      <c r="A12" s="316"/>
      <c r="B12" s="9" t="s">
        <v>992</v>
      </c>
      <c r="C12" s="9" t="s">
        <v>1170</v>
      </c>
      <c r="D12" s="10" t="s">
        <v>1171</v>
      </c>
      <c r="E12" s="9" t="s">
        <v>1172</v>
      </c>
      <c r="F12" s="9" t="s">
        <v>1173</v>
      </c>
      <c r="G12" s="9" t="s">
        <v>1174</v>
      </c>
      <c r="H12" s="9" t="s">
        <v>1175</v>
      </c>
      <c r="I12" s="9" t="s">
        <v>1176</v>
      </c>
      <c r="J12" s="9" t="s">
        <v>1177</v>
      </c>
      <c r="K12" s="9" t="s">
        <v>1178</v>
      </c>
      <c r="L12" s="9" t="s">
        <v>1179</v>
      </c>
      <c r="M12" s="9" t="s">
        <v>1180</v>
      </c>
    </row>
    <row r="13" spans="1:13" x14ac:dyDescent="0.25">
      <c r="A13" s="316" t="s">
        <v>1181</v>
      </c>
      <c r="B13" s="9" t="s">
        <v>979</v>
      </c>
      <c r="C13" s="9" t="s">
        <v>1148</v>
      </c>
      <c r="D13" s="10" t="s">
        <v>1149</v>
      </c>
      <c r="E13" s="9" t="s">
        <v>1150</v>
      </c>
      <c r="F13" s="9" t="s">
        <v>1151</v>
      </c>
      <c r="G13" s="9" t="s">
        <v>1152</v>
      </c>
      <c r="H13" s="9" t="s">
        <v>1153</v>
      </c>
      <c r="I13" s="9" t="s">
        <v>1154</v>
      </c>
      <c r="J13" s="9" t="s">
        <v>1155</v>
      </c>
      <c r="K13" s="9" t="s">
        <v>1156</v>
      </c>
      <c r="L13" s="9" t="s">
        <v>1157</v>
      </c>
      <c r="M13" s="9" t="s">
        <v>1158</v>
      </c>
    </row>
    <row r="14" spans="1:13" x14ac:dyDescent="0.25">
      <c r="A14" s="316"/>
      <c r="B14" s="9" t="s">
        <v>980</v>
      </c>
      <c r="C14" s="9" t="s">
        <v>1182</v>
      </c>
      <c r="D14" s="10" t="s">
        <v>1183</v>
      </c>
      <c r="E14" s="9" t="s">
        <v>1184</v>
      </c>
      <c r="F14" s="9" t="s">
        <v>1185</v>
      </c>
      <c r="G14" s="9" t="s">
        <v>1186</v>
      </c>
      <c r="H14" s="9" t="s">
        <v>1187</v>
      </c>
      <c r="I14" s="9" t="s">
        <v>1188</v>
      </c>
      <c r="J14" s="9" t="s">
        <v>1189</v>
      </c>
      <c r="K14" s="9" t="s">
        <v>1190</v>
      </c>
      <c r="L14" s="9" t="s">
        <v>1191</v>
      </c>
      <c r="M14" s="9" t="s">
        <v>1192</v>
      </c>
    </row>
    <row r="15" spans="1:13" x14ac:dyDescent="0.25">
      <c r="A15" s="316"/>
      <c r="B15" s="9" t="s">
        <v>992</v>
      </c>
      <c r="C15" s="9" t="s">
        <v>1193</v>
      </c>
      <c r="D15" s="10" t="s">
        <v>1194</v>
      </c>
      <c r="E15" s="9" t="s">
        <v>1195</v>
      </c>
      <c r="F15" s="9" t="s">
        <v>1196</v>
      </c>
      <c r="G15" s="9" t="s">
        <v>1197</v>
      </c>
      <c r="H15" s="9" t="s">
        <v>1198</v>
      </c>
      <c r="I15" s="9" t="s">
        <v>1199</v>
      </c>
      <c r="J15" s="9" t="s">
        <v>1200</v>
      </c>
      <c r="K15" s="9" t="s">
        <v>1201</v>
      </c>
      <c r="L15" s="9" t="s">
        <v>1202</v>
      </c>
      <c r="M15" s="9" t="s">
        <v>1203</v>
      </c>
    </row>
    <row r="16" spans="1:13" x14ac:dyDescent="0.25">
      <c r="A16" s="320" t="s">
        <v>1204</v>
      </c>
      <c r="B16" s="320"/>
      <c r="C16" s="320"/>
      <c r="D16" s="320"/>
      <c r="E16" s="320"/>
      <c r="F16" s="320"/>
      <c r="G16" s="320"/>
      <c r="H16" s="320"/>
      <c r="I16" s="320"/>
      <c r="J16" s="320"/>
      <c r="K16" s="320"/>
      <c r="L16" s="320"/>
      <c r="M16" s="320"/>
    </row>
    <row r="17" spans="1:13" x14ac:dyDescent="0.25">
      <c r="A17" s="316" t="s">
        <v>1147</v>
      </c>
      <c r="B17" s="9" t="s">
        <v>979</v>
      </c>
      <c r="C17" s="9" t="s">
        <v>1205</v>
      </c>
      <c r="D17" s="10" t="s">
        <v>1206</v>
      </c>
      <c r="E17" s="9" t="s">
        <v>1207</v>
      </c>
      <c r="F17" s="9" t="s">
        <v>1208</v>
      </c>
      <c r="G17" s="9" t="s">
        <v>1209</v>
      </c>
      <c r="H17" s="9" t="s">
        <v>1210</v>
      </c>
      <c r="I17" s="9" t="s">
        <v>1211</v>
      </c>
      <c r="J17" s="9" t="s">
        <v>1212</v>
      </c>
      <c r="K17" s="9" t="s">
        <v>1213</v>
      </c>
      <c r="L17" s="9" t="s">
        <v>1214</v>
      </c>
      <c r="M17" s="9" t="s">
        <v>897</v>
      </c>
    </row>
    <row r="18" spans="1:13" x14ac:dyDescent="0.25">
      <c r="A18" s="316"/>
      <c r="B18" s="9" t="s">
        <v>980</v>
      </c>
      <c r="C18" s="9" t="s">
        <v>1215</v>
      </c>
      <c r="D18" s="10" t="s">
        <v>1216</v>
      </c>
      <c r="E18" s="9" t="s">
        <v>1217</v>
      </c>
      <c r="F18" s="9" t="s">
        <v>1218</v>
      </c>
      <c r="G18" s="9" t="s">
        <v>1219</v>
      </c>
      <c r="H18" s="9" t="s">
        <v>1220</v>
      </c>
      <c r="I18" s="9" t="s">
        <v>1221</v>
      </c>
      <c r="J18" s="9" t="s">
        <v>1222</v>
      </c>
      <c r="K18" s="9" t="s">
        <v>1223</v>
      </c>
      <c r="L18" s="9" t="s">
        <v>1224</v>
      </c>
      <c r="M18" s="9" t="s">
        <v>1225</v>
      </c>
    </row>
    <row r="19" spans="1:13" x14ac:dyDescent="0.25">
      <c r="A19" s="316"/>
      <c r="B19" s="9" t="s">
        <v>992</v>
      </c>
      <c r="C19" s="9" t="s">
        <v>1226</v>
      </c>
      <c r="D19" s="10" t="s">
        <v>1227</v>
      </c>
      <c r="E19" s="9" t="s">
        <v>1228</v>
      </c>
      <c r="F19" s="9" t="s">
        <v>1229</v>
      </c>
      <c r="G19" s="9" t="s">
        <v>1230</v>
      </c>
      <c r="H19" s="9" t="s">
        <v>1231</v>
      </c>
      <c r="I19" s="9" t="s">
        <v>1232</v>
      </c>
      <c r="J19" s="9" t="s">
        <v>1233</v>
      </c>
      <c r="K19" s="9" t="s">
        <v>1234</v>
      </c>
      <c r="L19" s="9" t="s">
        <v>1235</v>
      </c>
      <c r="M19" s="9" t="s">
        <v>1236</v>
      </c>
    </row>
    <row r="20" spans="1:13" x14ac:dyDescent="0.25">
      <c r="A20" s="316" t="s">
        <v>1237</v>
      </c>
      <c r="B20" s="9" t="s">
        <v>979</v>
      </c>
      <c r="C20" s="9" t="s">
        <v>1205</v>
      </c>
      <c r="D20" s="10" t="s">
        <v>1206</v>
      </c>
      <c r="E20" s="9" t="s">
        <v>1207</v>
      </c>
      <c r="F20" s="9" t="s">
        <v>1208</v>
      </c>
      <c r="G20" s="9" t="s">
        <v>1209</v>
      </c>
      <c r="H20" s="9" t="s">
        <v>1210</v>
      </c>
      <c r="I20" s="9" t="s">
        <v>1211</v>
      </c>
      <c r="J20" s="9" t="s">
        <v>1212</v>
      </c>
      <c r="K20" s="9" t="s">
        <v>1213</v>
      </c>
      <c r="L20" s="9" t="s">
        <v>1214</v>
      </c>
      <c r="M20" s="9" t="s">
        <v>897</v>
      </c>
    </row>
    <row r="21" spans="1:13" x14ac:dyDescent="0.25">
      <c r="A21" s="316"/>
      <c r="B21" s="9" t="s">
        <v>980</v>
      </c>
      <c r="C21" s="9" t="s">
        <v>1238</v>
      </c>
      <c r="D21" s="10" t="s">
        <v>1239</v>
      </c>
      <c r="E21" s="9" t="s">
        <v>1240</v>
      </c>
      <c r="F21" s="9" t="s">
        <v>1241</v>
      </c>
      <c r="G21" s="9" t="s">
        <v>1242</v>
      </c>
      <c r="H21" s="9" t="s">
        <v>1243</v>
      </c>
      <c r="I21" s="9" t="s">
        <v>1244</v>
      </c>
      <c r="J21" s="9" t="s">
        <v>1245</v>
      </c>
      <c r="K21" s="9" t="s">
        <v>1246</v>
      </c>
      <c r="L21" s="9" t="s">
        <v>1247</v>
      </c>
      <c r="M21" s="9" t="s">
        <v>1248</v>
      </c>
    </row>
    <row r="22" spans="1:13" x14ac:dyDescent="0.25">
      <c r="A22" s="316"/>
      <c r="B22" s="9" t="s">
        <v>992</v>
      </c>
      <c r="C22" s="9" t="s">
        <v>1249</v>
      </c>
      <c r="D22" s="10" t="s">
        <v>1250</v>
      </c>
      <c r="E22" s="9" t="s">
        <v>1251</v>
      </c>
      <c r="F22" s="9" t="s">
        <v>1252</v>
      </c>
      <c r="G22" s="9" t="s">
        <v>1253</v>
      </c>
      <c r="H22" s="9" t="s">
        <v>1254</v>
      </c>
      <c r="I22" s="9" t="s">
        <v>1255</v>
      </c>
      <c r="J22" s="9" t="s">
        <v>1256</v>
      </c>
      <c r="K22" s="9" t="s">
        <v>1257</v>
      </c>
      <c r="L22" s="9" t="s">
        <v>1258</v>
      </c>
      <c r="M22" s="9" t="s">
        <v>1259</v>
      </c>
    </row>
    <row r="23" spans="1:13" x14ac:dyDescent="0.25">
      <c r="A23" s="316" t="s">
        <v>1260</v>
      </c>
      <c r="B23" s="9" t="s">
        <v>979</v>
      </c>
      <c r="C23" s="9" t="s">
        <v>1205</v>
      </c>
      <c r="D23" s="10" t="s">
        <v>1206</v>
      </c>
      <c r="E23" s="9" t="s">
        <v>1207</v>
      </c>
      <c r="F23" s="9" t="s">
        <v>1208</v>
      </c>
      <c r="G23" s="9" t="s">
        <v>1209</v>
      </c>
      <c r="H23" s="9" t="s">
        <v>1210</v>
      </c>
      <c r="I23" s="9" t="s">
        <v>1211</v>
      </c>
      <c r="J23" s="9" t="s">
        <v>1212</v>
      </c>
      <c r="K23" s="9" t="s">
        <v>1213</v>
      </c>
      <c r="L23" s="9" t="s">
        <v>1214</v>
      </c>
      <c r="M23" s="9" t="s">
        <v>897</v>
      </c>
    </row>
    <row r="24" spans="1:13" x14ac:dyDescent="0.25">
      <c r="A24" s="316"/>
      <c r="B24" s="9" t="s">
        <v>980</v>
      </c>
      <c r="C24" s="9" t="s">
        <v>1261</v>
      </c>
      <c r="D24" s="10" t="s">
        <v>1262</v>
      </c>
      <c r="E24" s="9" t="s">
        <v>1263</v>
      </c>
      <c r="F24" s="9" t="s">
        <v>1264</v>
      </c>
      <c r="G24" s="9" t="s">
        <v>1265</v>
      </c>
      <c r="H24" s="9" t="s">
        <v>1266</v>
      </c>
      <c r="I24" s="9" t="s">
        <v>1267</v>
      </c>
      <c r="J24" s="9" t="s">
        <v>1268</v>
      </c>
      <c r="K24" s="9" t="s">
        <v>1269</v>
      </c>
      <c r="L24" s="9" t="s">
        <v>1270</v>
      </c>
      <c r="M24" s="9" t="s">
        <v>1271</v>
      </c>
    </row>
    <row r="25" spans="1:13" x14ac:dyDescent="0.25">
      <c r="A25" s="316"/>
      <c r="B25" s="9" t="s">
        <v>992</v>
      </c>
      <c r="C25" s="9" t="s">
        <v>1272</v>
      </c>
      <c r="D25" s="10" t="s">
        <v>1273</v>
      </c>
      <c r="E25" s="9" t="s">
        <v>1274</v>
      </c>
      <c r="F25" s="9" t="s">
        <v>1275</v>
      </c>
      <c r="G25" s="9" t="s">
        <v>1276</v>
      </c>
      <c r="H25" s="9" t="s">
        <v>1277</v>
      </c>
      <c r="I25" s="9" t="s">
        <v>1278</v>
      </c>
      <c r="J25" s="9" t="s">
        <v>1279</v>
      </c>
      <c r="K25" s="9" t="s">
        <v>1280</v>
      </c>
      <c r="L25" s="9" t="s">
        <v>1281</v>
      </c>
      <c r="M25" s="9" t="s">
        <v>1282</v>
      </c>
    </row>
    <row r="27" spans="1:13" x14ac:dyDescent="0.25">
      <c r="A27" s="5" t="s">
        <v>1283</v>
      </c>
    </row>
    <row r="30" spans="1:13" x14ac:dyDescent="0.25">
      <c r="A30" s="34" t="s">
        <v>1284</v>
      </c>
    </row>
  </sheetData>
  <mergeCells count="12">
    <mergeCell ref="A23:A25"/>
    <mergeCell ref="A3:A4"/>
    <mergeCell ref="B3:B4"/>
    <mergeCell ref="C3:M3"/>
    <mergeCell ref="A5:M5"/>
    <mergeCell ref="A6:A8"/>
    <mergeCell ref="A9:M9"/>
    <mergeCell ref="A10:A12"/>
    <mergeCell ref="A13:A15"/>
    <mergeCell ref="A16:M16"/>
    <mergeCell ref="A17:A19"/>
    <mergeCell ref="A20:A22"/>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3BF2-B1AD-4CEE-A132-3236AC9318FE}">
  <dimension ref="A1:K11"/>
  <sheetViews>
    <sheetView zoomScale="90" zoomScaleNormal="90" workbookViewId="0"/>
  </sheetViews>
  <sheetFormatPr defaultColWidth="8.5703125" defaultRowHeight="15" x14ac:dyDescent="0.25"/>
  <cols>
    <col min="1" max="1" width="36.42578125" style="5" bestFit="1" customWidth="1"/>
    <col min="2" max="3" width="9.5703125" style="5" bestFit="1" customWidth="1"/>
    <col min="4" max="4" width="10.5703125" style="5" bestFit="1" customWidth="1"/>
    <col min="5" max="5" width="9.5703125" style="5" bestFit="1" customWidth="1"/>
    <col min="6" max="6" width="10.5703125" style="5" bestFit="1" customWidth="1"/>
    <col min="7" max="7" width="9.5703125" style="5" bestFit="1" customWidth="1"/>
    <col min="8" max="9" width="10.5703125" style="5" bestFit="1" customWidth="1"/>
    <col min="10" max="10" width="9.5703125" style="5" bestFit="1" customWidth="1"/>
    <col min="11" max="11" width="10.5703125" style="5" bestFit="1" customWidth="1"/>
    <col min="12" max="16384" width="8.5703125" style="5"/>
  </cols>
  <sheetData>
    <row r="1" spans="1:11" x14ac:dyDescent="0.25">
      <c r="A1" s="16" t="s">
        <v>8053</v>
      </c>
    </row>
    <row r="3" spans="1:11" x14ac:dyDescent="0.25">
      <c r="A3" s="321"/>
      <c r="B3" s="323" t="s">
        <v>1285</v>
      </c>
      <c r="C3" s="323"/>
      <c r="D3" s="323"/>
      <c r="E3" s="323"/>
      <c r="F3" s="323"/>
      <c r="G3" s="323"/>
      <c r="H3" s="323"/>
      <c r="I3" s="323"/>
      <c r="J3" s="323"/>
      <c r="K3" s="323"/>
    </row>
    <row r="4" spans="1:11" x14ac:dyDescent="0.25">
      <c r="A4" s="322"/>
      <c r="B4" s="9" t="s">
        <v>1100</v>
      </c>
      <c r="C4" s="9" t="s">
        <v>1095</v>
      </c>
      <c r="D4" s="9" t="s">
        <v>1096</v>
      </c>
      <c r="E4" s="9" t="s">
        <v>1104</v>
      </c>
      <c r="F4" s="9" t="s">
        <v>1286</v>
      </c>
      <c r="G4" s="9" t="s">
        <v>1099</v>
      </c>
      <c r="H4" s="9" t="s">
        <v>1102</v>
      </c>
      <c r="I4" s="9" t="s">
        <v>1101</v>
      </c>
      <c r="J4" s="9" t="s">
        <v>1097</v>
      </c>
      <c r="K4" s="9" t="s">
        <v>1098</v>
      </c>
    </row>
    <row r="5" spans="1:11" x14ac:dyDescent="0.25">
      <c r="A5" s="9" t="s">
        <v>1112</v>
      </c>
      <c r="B5" s="49">
        <v>972.53074176999996</v>
      </c>
      <c r="C5" s="49">
        <v>869.63927335999995</v>
      </c>
      <c r="D5" s="49">
        <v>1155.2139795000001</v>
      </c>
      <c r="E5" s="49">
        <v>966.57727120000004</v>
      </c>
      <c r="F5" s="49">
        <v>1263.8818914000001</v>
      </c>
      <c r="G5" s="49">
        <v>961.39645963999999</v>
      </c>
      <c r="H5" s="49">
        <v>1261.7529838999999</v>
      </c>
      <c r="I5" s="49">
        <v>1086.6107592000001</v>
      </c>
      <c r="J5" s="49">
        <v>974.24806593000005</v>
      </c>
      <c r="K5" s="49">
        <v>1305.0599361</v>
      </c>
    </row>
    <row r="6" spans="1:11" x14ac:dyDescent="0.25">
      <c r="A6" s="9" t="s">
        <v>1181</v>
      </c>
      <c r="B6" s="49">
        <v>667.83028721000005</v>
      </c>
      <c r="C6" s="49">
        <v>580.70618557</v>
      </c>
      <c r="D6" s="49">
        <v>641.23279351999997</v>
      </c>
      <c r="E6" s="49">
        <v>598.46885812999994</v>
      </c>
      <c r="F6" s="49">
        <v>644.79601990000003</v>
      </c>
      <c r="G6" s="49">
        <v>561.70303467999997</v>
      </c>
      <c r="H6" s="49">
        <v>765.72796934999997</v>
      </c>
      <c r="I6" s="49">
        <v>579.87684502000002</v>
      </c>
      <c r="J6" s="49">
        <v>577.84349742999996</v>
      </c>
      <c r="K6" s="49">
        <v>693.96824136999999</v>
      </c>
    </row>
    <row r="7" spans="1:11" x14ac:dyDescent="0.25">
      <c r="A7" s="9" t="s">
        <v>1287</v>
      </c>
      <c r="B7" s="49">
        <v>531.24489796</v>
      </c>
      <c r="C7" s="49">
        <v>498.78548896000001</v>
      </c>
      <c r="D7" s="49">
        <v>519.68173258000002</v>
      </c>
      <c r="E7" s="49">
        <v>480.08045977</v>
      </c>
      <c r="F7" s="49">
        <v>561.546875</v>
      </c>
      <c r="G7" s="49">
        <v>529.99744246</v>
      </c>
      <c r="H7" s="49">
        <v>605.65968585999997</v>
      </c>
      <c r="I7" s="49">
        <v>529.08545455000001</v>
      </c>
      <c r="J7" s="49">
        <v>523.19806762999997</v>
      </c>
      <c r="K7" s="49">
        <v>529.14196568</v>
      </c>
    </row>
    <row r="9" spans="1:11" x14ac:dyDescent="0.25">
      <c r="A9" s="34" t="s">
        <v>1106</v>
      </c>
    </row>
    <row r="11" spans="1:11" x14ac:dyDescent="0.25">
      <c r="A11" s="34" t="s">
        <v>1288</v>
      </c>
    </row>
  </sheetData>
  <mergeCells count="2">
    <mergeCell ref="A3:A4"/>
    <mergeCell ref="B3:K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456B3-4256-4375-99F5-B808041486A8}">
  <sheetPr>
    <tabColor theme="6" tint="0.39997558519241921"/>
  </sheetPr>
  <dimension ref="A1:I248"/>
  <sheetViews>
    <sheetView zoomScale="80" zoomScaleNormal="80" workbookViewId="0"/>
  </sheetViews>
  <sheetFormatPr defaultColWidth="8.5703125" defaultRowHeight="15" x14ac:dyDescent="0.25"/>
  <cols>
    <col min="1" max="1" width="22.42578125" style="5" customWidth="1"/>
    <col min="2" max="2" width="15.42578125" style="5" customWidth="1"/>
    <col min="3" max="3" width="24.5703125" style="5" bestFit="1" customWidth="1"/>
    <col min="4" max="4" width="15.42578125" style="50" bestFit="1" customWidth="1"/>
    <col min="5" max="5" width="20.5703125" style="5" bestFit="1" customWidth="1"/>
    <col min="6" max="8" width="19.5703125" style="5" bestFit="1" customWidth="1"/>
    <col min="9" max="9" width="20.5703125" style="5" bestFit="1" customWidth="1"/>
    <col min="10" max="16384" width="8.5703125" style="5"/>
  </cols>
  <sheetData>
    <row r="1" spans="1:9" ht="15.75" x14ac:dyDescent="0.25">
      <c r="A1" s="4" t="s">
        <v>1289</v>
      </c>
    </row>
    <row r="3" spans="1:9" x14ac:dyDescent="0.25">
      <c r="A3" s="317" t="s">
        <v>1290</v>
      </c>
      <c r="B3" s="327" t="s">
        <v>1291</v>
      </c>
      <c r="C3" s="317" t="s">
        <v>1292</v>
      </c>
      <c r="D3" s="324" t="s">
        <v>1293</v>
      </c>
      <c r="E3" s="318" t="s">
        <v>1294</v>
      </c>
      <c r="F3" s="318"/>
      <c r="G3" s="318"/>
      <c r="H3" s="318"/>
      <c r="I3" s="318"/>
    </row>
    <row r="4" spans="1:9" x14ac:dyDescent="0.25">
      <c r="A4" s="317"/>
      <c r="B4" s="327"/>
      <c r="C4" s="317"/>
      <c r="D4" s="324"/>
      <c r="E4" s="238" t="s">
        <v>1295</v>
      </c>
      <c r="F4" s="238" t="s">
        <v>1296</v>
      </c>
      <c r="G4" s="238" t="s">
        <v>1297</v>
      </c>
      <c r="H4" s="238" t="s">
        <v>1298</v>
      </c>
      <c r="I4" s="238" t="s">
        <v>1299</v>
      </c>
    </row>
    <row r="5" spans="1:9" x14ac:dyDescent="0.25">
      <c r="A5" s="325" t="s">
        <v>63</v>
      </c>
      <c r="B5" s="326">
        <v>0</v>
      </c>
      <c r="C5" s="326" t="s">
        <v>1300</v>
      </c>
      <c r="D5" s="51" t="s">
        <v>979</v>
      </c>
      <c r="E5" s="9" t="s">
        <v>1301</v>
      </c>
      <c r="F5" s="9" t="s">
        <v>1301</v>
      </c>
      <c r="G5" s="9" t="s">
        <v>1302</v>
      </c>
      <c r="H5" s="9" t="s">
        <v>1303</v>
      </c>
      <c r="I5" s="9" t="s">
        <v>1304</v>
      </c>
    </row>
    <row r="6" spans="1:9" x14ac:dyDescent="0.25">
      <c r="A6" s="325"/>
      <c r="B6" s="326"/>
      <c r="C6" s="326"/>
      <c r="D6" s="51" t="s">
        <v>980</v>
      </c>
      <c r="E6" s="9" t="s">
        <v>1305</v>
      </c>
      <c r="F6" s="9" t="s">
        <v>1306</v>
      </c>
      <c r="G6" s="9" t="s">
        <v>1307</v>
      </c>
      <c r="H6" s="9" t="s">
        <v>1308</v>
      </c>
      <c r="I6" s="9" t="s">
        <v>1309</v>
      </c>
    </row>
    <row r="7" spans="1:9" x14ac:dyDescent="0.25">
      <c r="A7" s="325"/>
      <c r="B7" s="326"/>
      <c r="C7" s="326"/>
      <c r="D7" s="51" t="s">
        <v>1310</v>
      </c>
      <c r="E7" s="9" t="s">
        <v>1311</v>
      </c>
      <c r="F7" s="9" t="s">
        <v>1312</v>
      </c>
      <c r="G7" s="9" t="s">
        <v>1313</v>
      </c>
      <c r="H7" s="9" t="s">
        <v>1314</v>
      </c>
      <c r="I7" s="9" t="s">
        <v>1315</v>
      </c>
    </row>
    <row r="8" spans="1:9" x14ac:dyDescent="0.25">
      <c r="A8" s="325"/>
      <c r="B8" s="326"/>
      <c r="C8" s="326" t="s">
        <v>1316</v>
      </c>
      <c r="D8" s="51" t="s">
        <v>979</v>
      </c>
      <c r="E8" s="9" t="s">
        <v>1301</v>
      </c>
      <c r="F8" s="9" t="s">
        <v>1317</v>
      </c>
      <c r="G8" s="9" t="s">
        <v>1318</v>
      </c>
      <c r="H8" s="9" t="s">
        <v>1319</v>
      </c>
      <c r="I8" s="9" t="s">
        <v>1320</v>
      </c>
    </row>
    <row r="9" spans="1:9" x14ac:dyDescent="0.25">
      <c r="A9" s="325"/>
      <c r="B9" s="326"/>
      <c r="C9" s="326"/>
      <c r="D9" s="51" t="s">
        <v>980</v>
      </c>
      <c r="E9" s="9" t="s">
        <v>1305</v>
      </c>
      <c r="F9" s="9" t="s">
        <v>1321</v>
      </c>
      <c r="G9" s="9" t="s">
        <v>1322</v>
      </c>
      <c r="H9" s="9" t="s">
        <v>1323</v>
      </c>
      <c r="I9" s="9" t="s">
        <v>1324</v>
      </c>
    </row>
    <row r="10" spans="1:9" x14ac:dyDescent="0.25">
      <c r="A10" s="325"/>
      <c r="B10" s="326"/>
      <c r="C10" s="326"/>
      <c r="D10" s="51" t="s">
        <v>1310</v>
      </c>
      <c r="E10" s="9" t="s">
        <v>1311</v>
      </c>
      <c r="F10" s="9" t="s">
        <v>1325</v>
      </c>
      <c r="G10" s="9" t="s">
        <v>1326</v>
      </c>
      <c r="H10" s="9" t="s">
        <v>1327</v>
      </c>
      <c r="I10" s="9" t="s">
        <v>1328</v>
      </c>
    </row>
    <row r="11" spans="1:9" x14ac:dyDescent="0.25">
      <c r="A11" s="325"/>
      <c r="B11" s="326">
        <v>1</v>
      </c>
      <c r="C11" s="326" t="s">
        <v>1300</v>
      </c>
      <c r="D11" s="51" t="s">
        <v>979</v>
      </c>
      <c r="E11" s="9" t="s">
        <v>1329</v>
      </c>
      <c r="F11" s="9" t="s">
        <v>1329</v>
      </c>
      <c r="G11" s="9" t="s">
        <v>1330</v>
      </c>
      <c r="H11" s="9" t="s">
        <v>1331</v>
      </c>
      <c r="I11" s="9" t="s">
        <v>1332</v>
      </c>
    </row>
    <row r="12" spans="1:9" x14ac:dyDescent="0.25">
      <c r="A12" s="325"/>
      <c r="B12" s="326"/>
      <c r="C12" s="326"/>
      <c r="D12" s="51" t="s">
        <v>980</v>
      </c>
      <c r="E12" s="9" t="s">
        <v>1333</v>
      </c>
      <c r="F12" s="9" t="s">
        <v>1334</v>
      </c>
      <c r="G12" s="9" t="s">
        <v>1335</v>
      </c>
      <c r="H12" s="9" t="s">
        <v>1336</v>
      </c>
      <c r="I12" s="9" t="s">
        <v>1337</v>
      </c>
    </row>
    <row r="13" spans="1:9" x14ac:dyDescent="0.25">
      <c r="A13" s="325"/>
      <c r="B13" s="326"/>
      <c r="C13" s="326"/>
      <c r="D13" s="51" t="s">
        <v>1310</v>
      </c>
      <c r="E13" s="9" t="s">
        <v>1338</v>
      </c>
      <c r="F13" s="9" t="s">
        <v>1339</v>
      </c>
      <c r="G13" s="9" t="s">
        <v>1340</v>
      </c>
      <c r="H13" s="9" t="s">
        <v>1341</v>
      </c>
      <c r="I13" s="9" t="s">
        <v>1342</v>
      </c>
    </row>
    <row r="14" spans="1:9" x14ac:dyDescent="0.25">
      <c r="A14" s="325"/>
      <c r="B14" s="326"/>
      <c r="C14" s="326" t="s">
        <v>1316</v>
      </c>
      <c r="D14" s="51" t="s">
        <v>979</v>
      </c>
      <c r="E14" s="9" t="s">
        <v>1329</v>
      </c>
      <c r="F14" s="9" t="s">
        <v>1343</v>
      </c>
      <c r="G14" s="9" t="s">
        <v>1344</v>
      </c>
      <c r="H14" s="9" t="s">
        <v>1345</v>
      </c>
      <c r="I14" s="9" t="s">
        <v>1346</v>
      </c>
    </row>
    <row r="15" spans="1:9" x14ac:dyDescent="0.25">
      <c r="A15" s="325"/>
      <c r="B15" s="326"/>
      <c r="C15" s="326"/>
      <c r="D15" s="51" t="s">
        <v>980</v>
      </c>
      <c r="E15" s="9" t="s">
        <v>1333</v>
      </c>
      <c r="F15" s="9" t="s">
        <v>1347</v>
      </c>
      <c r="G15" s="9" t="s">
        <v>1348</v>
      </c>
      <c r="H15" s="9" t="s">
        <v>1349</v>
      </c>
      <c r="I15" s="9" t="s">
        <v>1350</v>
      </c>
    </row>
    <row r="16" spans="1:9" x14ac:dyDescent="0.25">
      <c r="A16" s="325"/>
      <c r="B16" s="326"/>
      <c r="C16" s="326"/>
      <c r="D16" s="51" t="s">
        <v>1310</v>
      </c>
      <c r="E16" s="9" t="s">
        <v>1338</v>
      </c>
      <c r="F16" s="9" t="s">
        <v>1351</v>
      </c>
      <c r="G16" s="9" t="s">
        <v>1352</v>
      </c>
      <c r="H16" s="9" t="s">
        <v>1353</v>
      </c>
      <c r="I16" s="9" t="s">
        <v>1354</v>
      </c>
    </row>
    <row r="17" spans="1:9" x14ac:dyDescent="0.25">
      <c r="A17" s="325"/>
      <c r="B17" s="326">
        <v>2</v>
      </c>
      <c r="C17" s="326" t="s">
        <v>1300</v>
      </c>
      <c r="D17" s="51" t="s">
        <v>979</v>
      </c>
      <c r="E17" s="9" t="s">
        <v>1355</v>
      </c>
      <c r="F17" s="9" t="s">
        <v>1355</v>
      </c>
      <c r="G17" s="9" t="s">
        <v>1356</v>
      </c>
      <c r="H17" s="9" t="s">
        <v>1357</v>
      </c>
      <c r="I17" s="9" t="s">
        <v>1358</v>
      </c>
    </row>
    <row r="18" spans="1:9" x14ac:dyDescent="0.25">
      <c r="A18" s="325"/>
      <c r="B18" s="326"/>
      <c r="C18" s="326"/>
      <c r="D18" s="51" t="s">
        <v>980</v>
      </c>
      <c r="E18" s="9" t="s">
        <v>1359</v>
      </c>
      <c r="F18" s="9" t="s">
        <v>1360</v>
      </c>
      <c r="G18" s="9" t="s">
        <v>1361</v>
      </c>
      <c r="H18" s="9" t="s">
        <v>1362</v>
      </c>
      <c r="I18" s="9" t="s">
        <v>1363</v>
      </c>
    </row>
    <row r="19" spans="1:9" x14ac:dyDescent="0.25">
      <c r="A19" s="325"/>
      <c r="B19" s="326"/>
      <c r="C19" s="326"/>
      <c r="D19" s="51" t="s">
        <v>1310</v>
      </c>
      <c r="E19" s="9" t="s">
        <v>1364</v>
      </c>
      <c r="F19" s="9" t="s">
        <v>1365</v>
      </c>
      <c r="G19" s="9" t="s">
        <v>1366</v>
      </c>
      <c r="H19" s="9" t="s">
        <v>1367</v>
      </c>
      <c r="I19" s="9" t="s">
        <v>1368</v>
      </c>
    </row>
    <row r="20" spans="1:9" x14ac:dyDescent="0.25">
      <c r="A20" s="325"/>
      <c r="B20" s="326"/>
      <c r="C20" s="326" t="s">
        <v>1316</v>
      </c>
      <c r="D20" s="51" t="s">
        <v>979</v>
      </c>
      <c r="E20" s="9" t="s">
        <v>1355</v>
      </c>
      <c r="F20" s="9" t="s">
        <v>1369</v>
      </c>
      <c r="G20" s="9" t="s">
        <v>1370</v>
      </c>
      <c r="H20" s="9" t="s">
        <v>1371</v>
      </c>
      <c r="I20" s="9" t="s">
        <v>1372</v>
      </c>
    </row>
    <row r="21" spans="1:9" x14ac:dyDescent="0.25">
      <c r="A21" s="325"/>
      <c r="B21" s="326"/>
      <c r="C21" s="326"/>
      <c r="D21" s="51" t="s">
        <v>980</v>
      </c>
      <c r="E21" s="9" t="s">
        <v>1359</v>
      </c>
      <c r="F21" s="9" t="s">
        <v>1373</v>
      </c>
      <c r="G21" s="9" t="s">
        <v>1374</v>
      </c>
      <c r="H21" s="9" t="s">
        <v>1375</v>
      </c>
      <c r="I21" s="9" t="s">
        <v>1376</v>
      </c>
    </row>
    <row r="22" spans="1:9" x14ac:dyDescent="0.25">
      <c r="A22" s="325"/>
      <c r="B22" s="326"/>
      <c r="C22" s="326"/>
      <c r="D22" s="51" t="s">
        <v>1310</v>
      </c>
      <c r="E22" s="9" t="s">
        <v>1364</v>
      </c>
      <c r="F22" s="9" t="s">
        <v>1377</v>
      </c>
      <c r="G22" s="9" t="s">
        <v>1378</v>
      </c>
      <c r="H22" s="9" t="s">
        <v>1379</v>
      </c>
      <c r="I22" s="9" t="s">
        <v>1380</v>
      </c>
    </row>
    <row r="23" spans="1:9" x14ac:dyDescent="0.25">
      <c r="A23" s="325"/>
      <c r="B23" s="326" t="s">
        <v>1381</v>
      </c>
      <c r="C23" s="326" t="s">
        <v>1300</v>
      </c>
      <c r="D23" s="51" t="s">
        <v>979</v>
      </c>
      <c r="E23" s="9" t="s">
        <v>1382</v>
      </c>
      <c r="F23" s="9" t="s">
        <v>1382</v>
      </c>
      <c r="G23" s="9" t="s">
        <v>1383</v>
      </c>
      <c r="H23" s="9" t="s">
        <v>1384</v>
      </c>
      <c r="I23" s="9" t="s">
        <v>1385</v>
      </c>
    </row>
    <row r="24" spans="1:9" x14ac:dyDescent="0.25">
      <c r="A24" s="325"/>
      <c r="B24" s="326"/>
      <c r="C24" s="326"/>
      <c r="D24" s="51" t="s">
        <v>980</v>
      </c>
      <c r="E24" s="9" t="s">
        <v>1386</v>
      </c>
      <c r="F24" s="9" t="s">
        <v>1387</v>
      </c>
      <c r="G24" s="9" t="s">
        <v>1388</v>
      </c>
      <c r="H24" s="9" t="s">
        <v>1389</v>
      </c>
      <c r="I24" s="9" t="s">
        <v>1390</v>
      </c>
    </row>
    <row r="25" spans="1:9" x14ac:dyDescent="0.25">
      <c r="A25" s="325"/>
      <c r="B25" s="326"/>
      <c r="C25" s="326"/>
      <c r="D25" s="51" t="s">
        <v>1310</v>
      </c>
      <c r="E25" s="9" t="s">
        <v>1391</v>
      </c>
      <c r="F25" s="9" t="s">
        <v>1392</v>
      </c>
      <c r="G25" s="9" t="s">
        <v>1393</v>
      </c>
      <c r="H25" s="9" t="s">
        <v>1394</v>
      </c>
      <c r="I25" s="9" t="s">
        <v>1395</v>
      </c>
    </row>
    <row r="26" spans="1:9" x14ac:dyDescent="0.25">
      <c r="A26" s="325"/>
      <c r="B26" s="326"/>
      <c r="C26" s="326" t="s">
        <v>1316</v>
      </c>
      <c r="D26" s="51" t="s">
        <v>979</v>
      </c>
      <c r="E26" s="9" t="s">
        <v>1382</v>
      </c>
      <c r="F26" s="9" t="s">
        <v>1396</v>
      </c>
      <c r="G26" s="9" t="s">
        <v>1397</v>
      </c>
      <c r="H26" s="9" t="s">
        <v>1398</v>
      </c>
      <c r="I26" s="9" t="s">
        <v>1399</v>
      </c>
    </row>
    <row r="27" spans="1:9" x14ac:dyDescent="0.25">
      <c r="A27" s="325"/>
      <c r="B27" s="326"/>
      <c r="C27" s="326"/>
      <c r="D27" s="51" t="s">
        <v>980</v>
      </c>
      <c r="E27" s="9" t="s">
        <v>1386</v>
      </c>
      <c r="F27" s="9" t="s">
        <v>1400</v>
      </c>
      <c r="G27" s="9" t="s">
        <v>1401</v>
      </c>
      <c r="H27" s="9" t="s">
        <v>1402</v>
      </c>
      <c r="I27" s="9" t="s">
        <v>1403</v>
      </c>
    </row>
    <row r="28" spans="1:9" x14ac:dyDescent="0.25">
      <c r="A28" s="325"/>
      <c r="B28" s="326"/>
      <c r="C28" s="326"/>
      <c r="D28" s="51" t="s">
        <v>1310</v>
      </c>
      <c r="E28" s="9" t="s">
        <v>1391</v>
      </c>
      <c r="F28" s="9" t="s">
        <v>1404</v>
      </c>
      <c r="G28" s="9" t="s">
        <v>1405</v>
      </c>
      <c r="H28" s="9" t="s">
        <v>1406</v>
      </c>
      <c r="I28" s="9" t="s">
        <v>1407</v>
      </c>
    </row>
    <row r="29" spans="1:9" x14ac:dyDescent="0.25">
      <c r="A29" s="325" t="s">
        <v>65</v>
      </c>
      <c r="B29" s="326">
        <v>0</v>
      </c>
      <c r="C29" s="326" t="s">
        <v>1300</v>
      </c>
      <c r="D29" s="51" t="s">
        <v>979</v>
      </c>
      <c r="E29" s="9" t="s">
        <v>1408</v>
      </c>
      <c r="F29" s="9" t="s">
        <v>1408</v>
      </c>
      <c r="G29" s="9" t="s">
        <v>1409</v>
      </c>
      <c r="H29" s="9" t="s">
        <v>1410</v>
      </c>
      <c r="I29" s="9" t="s">
        <v>1411</v>
      </c>
    </row>
    <row r="30" spans="1:9" x14ac:dyDescent="0.25">
      <c r="A30" s="325"/>
      <c r="B30" s="326"/>
      <c r="C30" s="326"/>
      <c r="D30" s="51" t="s">
        <v>980</v>
      </c>
      <c r="E30" s="9" t="s">
        <v>1412</v>
      </c>
      <c r="F30" s="9" t="s">
        <v>1413</v>
      </c>
      <c r="G30" s="9" t="s">
        <v>1414</v>
      </c>
      <c r="H30" s="9" t="s">
        <v>1415</v>
      </c>
      <c r="I30" s="9" t="s">
        <v>1416</v>
      </c>
    </row>
    <row r="31" spans="1:9" x14ac:dyDescent="0.25">
      <c r="A31" s="325"/>
      <c r="B31" s="326"/>
      <c r="C31" s="326"/>
      <c r="D31" s="51" t="s">
        <v>1310</v>
      </c>
      <c r="E31" s="9" t="s">
        <v>1417</v>
      </c>
      <c r="F31" s="9" t="s">
        <v>1418</v>
      </c>
      <c r="G31" s="9" t="s">
        <v>1419</v>
      </c>
      <c r="H31" s="9" t="s">
        <v>1420</v>
      </c>
      <c r="I31" s="9" t="s">
        <v>1421</v>
      </c>
    </row>
    <row r="32" spans="1:9" x14ac:dyDescent="0.25">
      <c r="A32" s="325"/>
      <c r="B32" s="326"/>
      <c r="C32" s="326" t="s">
        <v>1316</v>
      </c>
      <c r="D32" s="51" t="s">
        <v>979</v>
      </c>
      <c r="E32" s="9" t="s">
        <v>1408</v>
      </c>
      <c r="F32" s="9" t="s">
        <v>1422</v>
      </c>
      <c r="G32" s="9" t="s">
        <v>1423</v>
      </c>
      <c r="H32" s="9" t="s">
        <v>1424</v>
      </c>
      <c r="I32" s="9" t="s">
        <v>1425</v>
      </c>
    </row>
    <row r="33" spans="1:9" x14ac:dyDescent="0.25">
      <c r="A33" s="325"/>
      <c r="B33" s="326"/>
      <c r="C33" s="326"/>
      <c r="D33" s="51" t="s">
        <v>980</v>
      </c>
      <c r="E33" s="9" t="s">
        <v>1412</v>
      </c>
      <c r="F33" s="9" t="s">
        <v>1426</v>
      </c>
      <c r="G33" s="9" t="s">
        <v>1427</v>
      </c>
      <c r="H33" s="9" t="s">
        <v>1428</v>
      </c>
      <c r="I33" s="9" t="s">
        <v>1429</v>
      </c>
    </row>
    <row r="34" spans="1:9" x14ac:dyDescent="0.25">
      <c r="A34" s="325"/>
      <c r="B34" s="326"/>
      <c r="C34" s="326"/>
      <c r="D34" s="51" t="s">
        <v>1310</v>
      </c>
      <c r="E34" s="9" t="s">
        <v>1417</v>
      </c>
      <c r="F34" s="9" t="s">
        <v>1430</v>
      </c>
      <c r="G34" s="9" t="s">
        <v>1431</v>
      </c>
      <c r="H34" s="9" t="s">
        <v>1432</v>
      </c>
      <c r="I34" s="9" t="s">
        <v>1433</v>
      </c>
    </row>
    <row r="35" spans="1:9" x14ac:dyDescent="0.25">
      <c r="A35" s="325"/>
      <c r="B35" s="326">
        <v>1</v>
      </c>
      <c r="C35" s="326" t="s">
        <v>1300</v>
      </c>
      <c r="D35" s="51" t="s">
        <v>979</v>
      </c>
      <c r="E35" s="9" t="s">
        <v>1434</v>
      </c>
      <c r="F35" s="9" t="s">
        <v>1434</v>
      </c>
      <c r="G35" s="9" t="s">
        <v>1435</v>
      </c>
      <c r="H35" s="9" t="s">
        <v>1436</v>
      </c>
      <c r="I35" s="9" t="s">
        <v>1437</v>
      </c>
    </row>
    <row r="36" spans="1:9" x14ac:dyDescent="0.25">
      <c r="A36" s="325"/>
      <c r="B36" s="326"/>
      <c r="C36" s="326"/>
      <c r="D36" s="51" t="s">
        <v>980</v>
      </c>
      <c r="E36" s="9" t="s">
        <v>1438</v>
      </c>
      <c r="F36" s="9" t="s">
        <v>1439</v>
      </c>
      <c r="G36" s="9" t="s">
        <v>1440</v>
      </c>
      <c r="H36" s="9" t="s">
        <v>1441</v>
      </c>
      <c r="I36" s="9" t="s">
        <v>1442</v>
      </c>
    </row>
    <row r="37" spans="1:9" x14ac:dyDescent="0.25">
      <c r="A37" s="325"/>
      <c r="B37" s="326"/>
      <c r="C37" s="326"/>
      <c r="D37" s="51" t="s">
        <v>1310</v>
      </c>
      <c r="E37" s="9" t="s">
        <v>1443</v>
      </c>
      <c r="F37" s="9" t="s">
        <v>1444</v>
      </c>
      <c r="G37" s="9" t="s">
        <v>1445</v>
      </c>
      <c r="H37" s="9" t="s">
        <v>1446</v>
      </c>
      <c r="I37" s="9" t="s">
        <v>1447</v>
      </c>
    </row>
    <row r="38" spans="1:9" x14ac:dyDescent="0.25">
      <c r="A38" s="325"/>
      <c r="B38" s="326"/>
      <c r="C38" s="326" t="s">
        <v>1316</v>
      </c>
      <c r="D38" s="51" t="s">
        <v>979</v>
      </c>
      <c r="E38" s="9" t="s">
        <v>1434</v>
      </c>
      <c r="F38" s="9" t="s">
        <v>1448</v>
      </c>
      <c r="G38" s="9" t="s">
        <v>1449</v>
      </c>
      <c r="H38" s="9" t="s">
        <v>1450</v>
      </c>
      <c r="I38" s="9" t="s">
        <v>1451</v>
      </c>
    </row>
    <row r="39" spans="1:9" x14ac:dyDescent="0.25">
      <c r="A39" s="325"/>
      <c r="B39" s="326"/>
      <c r="C39" s="326"/>
      <c r="D39" s="51" t="s">
        <v>980</v>
      </c>
      <c r="E39" s="9" t="s">
        <v>1438</v>
      </c>
      <c r="F39" s="9" t="s">
        <v>1452</v>
      </c>
      <c r="G39" s="9" t="s">
        <v>1453</v>
      </c>
      <c r="H39" s="9" t="s">
        <v>1454</v>
      </c>
      <c r="I39" s="9" t="s">
        <v>1455</v>
      </c>
    </row>
    <row r="40" spans="1:9" x14ac:dyDescent="0.25">
      <c r="A40" s="325"/>
      <c r="B40" s="326"/>
      <c r="C40" s="326"/>
      <c r="D40" s="51" t="s">
        <v>1310</v>
      </c>
      <c r="E40" s="9" t="s">
        <v>1443</v>
      </c>
      <c r="F40" s="9" t="s">
        <v>1456</v>
      </c>
      <c r="G40" s="9" t="s">
        <v>1457</v>
      </c>
      <c r="H40" s="9" t="s">
        <v>1458</v>
      </c>
      <c r="I40" s="9" t="s">
        <v>1459</v>
      </c>
    </row>
    <row r="41" spans="1:9" x14ac:dyDescent="0.25">
      <c r="A41" s="325"/>
      <c r="B41" s="326">
        <v>2</v>
      </c>
      <c r="C41" s="326" t="s">
        <v>1300</v>
      </c>
      <c r="D41" s="51" t="s">
        <v>979</v>
      </c>
      <c r="E41" s="9" t="s">
        <v>1460</v>
      </c>
      <c r="F41" s="9" t="s">
        <v>1460</v>
      </c>
      <c r="G41" s="9" t="s">
        <v>1461</v>
      </c>
      <c r="H41" s="9" t="s">
        <v>1462</v>
      </c>
      <c r="I41" s="9" t="s">
        <v>1463</v>
      </c>
    </row>
    <row r="42" spans="1:9" x14ac:dyDescent="0.25">
      <c r="A42" s="325"/>
      <c r="B42" s="326"/>
      <c r="C42" s="326"/>
      <c r="D42" s="51" t="s">
        <v>980</v>
      </c>
      <c r="E42" s="9" t="s">
        <v>1464</v>
      </c>
      <c r="F42" s="9" t="s">
        <v>1465</v>
      </c>
      <c r="G42" s="9" t="s">
        <v>1466</v>
      </c>
      <c r="H42" s="9" t="s">
        <v>1467</v>
      </c>
      <c r="I42" s="9" t="s">
        <v>1468</v>
      </c>
    </row>
    <row r="43" spans="1:9" x14ac:dyDescent="0.25">
      <c r="A43" s="325"/>
      <c r="B43" s="326"/>
      <c r="C43" s="326"/>
      <c r="D43" s="51" t="s">
        <v>1310</v>
      </c>
      <c r="E43" s="9" t="s">
        <v>1469</v>
      </c>
      <c r="F43" s="9" t="s">
        <v>1470</v>
      </c>
      <c r="G43" s="9" t="s">
        <v>1471</v>
      </c>
      <c r="H43" s="9" t="s">
        <v>1472</v>
      </c>
      <c r="I43" s="9" t="s">
        <v>1473</v>
      </c>
    </row>
    <row r="44" spans="1:9" x14ac:dyDescent="0.25">
      <c r="A44" s="325"/>
      <c r="B44" s="326"/>
      <c r="C44" s="326" t="s">
        <v>1316</v>
      </c>
      <c r="D44" s="51" t="s">
        <v>979</v>
      </c>
      <c r="E44" s="9" t="s">
        <v>1460</v>
      </c>
      <c r="F44" s="9" t="s">
        <v>1474</v>
      </c>
      <c r="G44" s="9" t="s">
        <v>1475</v>
      </c>
      <c r="H44" s="9" t="s">
        <v>1476</v>
      </c>
      <c r="I44" s="9" t="s">
        <v>1477</v>
      </c>
    </row>
    <row r="45" spans="1:9" x14ac:dyDescent="0.25">
      <c r="A45" s="325"/>
      <c r="B45" s="326"/>
      <c r="C45" s="326"/>
      <c r="D45" s="51" t="s">
        <v>980</v>
      </c>
      <c r="E45" s="9" t="s">
        <v>1464</v>
      </c>
      <c r="F45" s="9" t="s">
        <v>1478</v>
      </c>
      <c r="G45" s="9" t="s">
        <v>1479</v>
      </c>
      <c r="H45" s="9" t="s">
        <v>1480</v>
      </c>
      <c r="I45" s="9" t="s">
        <v>1481</v>
      </c>
    </row>
    <row r="46" spans="1:9" x14ac:dyDescent="0.25">
      <c r="A46" s="325"/>
      <c r="B46" s="326"/>
      <c r="C46" s="326"/>
      <c r="D46" s="51" t="s">
        <v>1310</v>
      </c>
      <c r="E46" s="9" t="s">
        <v>1469</v>
      </c>
      <c r="F46" s="9" t="s">
        <v>1482</v>
      </c>
      <c r="G46" s="9" t="s">
        <v>1483</v>
      </c>
      <c r="H46" s="9" t="s">
        <v>1484</v>
      </c>
      <c r="I46" s="9" t="s">
        <v>1485</v>
      </c>
    </row>
    <row r="47" spans="1:9" x14ac:dyDescent="0.25">
      <c r="A47" s="325"/>
      <c r="B47" s="326" t="s">
        <v>1381</v>
      </c>
      <c r="C47" s="326" t="s">
        <v>1300</v>
      </c>
      <c r="D47" s="51" t="s">
        <v>979</v>
      </c>
      <c r="E47" s="9" t="s">
        <v>1486</v>
      </c>
      <c r="F47" s="9" t="s">
        <v>1486</v>
      </c>
      <c r="G47" s="9" t="s">
        <v>1487</v>
      </c>
      <c r="H47" s="9" t="s">
        <v>1488</v>
      </c>
      <c r="I47" s="9" t="s">
        <v>1489</v>
      </c>
    </row>
    <row r="48" spans="1:9" x14ac:dyDescent="0.25">
      <c r="A48" s="325"/>
      <c r="B48" s="326"/>
      <c r="C48" s="326"/>
      <c r="D48" s="51" t="s">
        <v>980</v>
      </c>
      <c r="E48" s="9" t="s">
        <v>1490</v>
      </c>
      <c r="F48" s="9" t="s">
        <v>1491</v>
      </c>
      <c r="G48" s="9" t="s">
        <v>1492</v>
      </c>
      <c r="H48" s="9" t="s">
        <v>1493</v>
      </c>
      <c r="I48" s="9" t="s">
        <v>1494</v>
      </c>
    </row>
    <row r="49" spans="1:9" x14ac:dyDescent="0.25">
      <c r="A49" s="325"/>
      <c r="B49" s="326"/>
      <c r="C49" s="326"/>
      <c r="D49" s="51" t="s">
        <v>1310</v>
      </c>
      <c r="E49" s="9" t="s">
        <v>1495</v>
      </c>
      <c r="F49" s="9" t="s">
        <v>1496</v>
      </c>
      <c r="G49" s="9" t="s">
        <v>1497</v>
      </c>
      <c r="H49" s="9" t="s">
        <v>1498</v>
      </c>
      <c r="I49" s="9" t="s">
        <v>1499</v>
      </c>
    </row>
    <row r="50" spans="1:9" x14ac:dyDescent="0.25">
      <c r="A50" s="325"/>
      <c r="B50" s="326"/>
      <c r="C50" s="326" t="s">
        <v>1316</v>
      </c>
      <c r="D50" s="51" t="s">
        <v>979</v>
      </c>
      <c r="E50" s="9" t="s">
        <v>1486</v>
      </c>
      <c r="F50" s="9" t="s">
        <v>1500</v>
      </c>
      <c r="G50" s="9" t="s">
        <v>1501</v>
      </c>
      <c r="H50" s="9" t="s">
        <v>1502</v>
      </c>
      <c r="I50" s="9" t="s">
        <v>1503</v>
      </c>
    </row>
    <row r="51" spans="1:9" x14ac:dyDescent="0.25">
      <c r="A51" s="325"/>
      <c r="B51" s="326"/>
      <c r="C51" s="326"/>
      <c r="D51" s="51" t="s">
        <v>980</v>
      </c>
      <c r="E51" s="9" t="s">
        <v>1490</v>
      </c>
      <c r="F51" s="9" t="s">
        <v>1504</v>
      </c>
      <c r="G51" s="9" t="s">
        <v>1505</v>
      </c>
      <c r="H51" s="9" t="s">
        <v>1506</v>
      </c>
      <c r="I51" s="9" t="s">
        <v>1507</v>
      </c>
    </row>
    <row r="52" spans="1:9" x14ac:dyDescent="0.25">
      <c r="A52" s="325"/>
      <c r="B52" s="326"/>
      <c r="C52" s="326"/>
      <c r="D52" s="51" t="s">
        <v>1310</v>
      </c>
      <c r="E52" s="9" t="s">
        <v>1495</v>
      </c>
      <c r="F52" s="9" t="s">
        <v>1508</v>
      </c>
      <c r="G52" s="9" t="s">
        <v>1509</v>
      </c>
      <c r="H52" s="9" t="s">
        <v>1510</v>
      </c>
      <c r="I52" s="9" t="s">
        <v>1511</v>
      </c>
    </row>
    <row r="53" spans="1:9" x14ac:dyDescent="0.25">
      <c r="A53" s="325" t="s">
        <v>412</v>
      </c>
      <c r="B53" s="326">
        <v>0</v>
      </c>
      <c r="C53" s="326" t="s">
        <v>1300</v>
      </c>
      <c r="D53" s="51" t="s">
        <v>979</v>
      </c>
      <c r="E53" s="9" t="s">
        <v>1512</v>
      </c>
      <c r="F53" s="9" t="s">
        <v>1512</v>
      </c>
      <c r="G53" s="9" t="s">
        <v>1513</v>
      </c>
      <c r="H53" s="9" t="s">
        <v>1514</v>
      </c>
      <c r="I53" s="9" t="s">
        <v>1515</v>
      </c>
    </row>
    <row r="54" spans="1:9" x14ac:dyDescent="0.25">
      <c r="A54" s="325"/>
      <c r="B54" s="326"/>
      <c r="C54" s="326"/>
      <c r="D54" s="51" t="s">
        <v>980</v>
      </c>
      <c r="E54" s="9" t="s">
        <v>1516</v>
      </c>
      <c r="F54" s="9" t="s">
        <v>1517</v>
      </c>
      <c r="G54" s="9" t="s">
        <v>1518</v>
      </c>
      <c r="H54" s="9" t="s">
        <v>1519</v>
      </c>
      <c r="I54" s="9" t="s">
        <v>1520</v>
      </c>
    </row>
    <row r="55" spans="1:9" x14ac:dyDescent="0.25">
      <c r="A55" s="325"/>
      <c r="B55" s="326"/>
      <c r="C55" s="326"/>
      <c r="D55" s="51" t="s">
        <v>1310</v>
      </c>
      <c r="E55" s="9" t="s">
        <v>1521</v>
      </c>
      <c r="F55" s="9" t="s">
        <v>1522</v>
      </c>
      <c r="G55" s="9" t="s">
        <v>1523</v>
      </c>
      <c r="H55" s="9" t="s">
        <v>1524</v>
      </c>
      <c r="I55" s="9" t="s">
        <v>1525</v>
      </c>
    </row>
    <row r="56" spans="1:9" x14ac:dyDescent="0.25">
      <c r="A56" s="325"/>
      <c r="B56" s="326"/>
      <c r="C56" s="326" t="s">
        <v>1316</v>
      </c>
      <c r="D56" s="51" t="s">
        <v>979</v>
      </c>
      <c r="E56" s="9" t="s">
        <v>1512</v>
      </c>
      <c r="F56" s="9" t="s">
        <v>1526</v>
      </c>
      <c r="G56" s="9" t="s">
        <v>1527</v>
      </c>
      <c r="H56" s="9" t="s">
        <v>1528</v>
      </c>
      <c r="I56" s="9" t="s">
        <v>1529</v>
      </c>
    </row>
    <row r="57" spans="1:9" x14ac:dyDescent="0.25">
      <c r="A57" s="325"/>
      <c r="B57" s="326"/>
      <c r="C57" s="326"/>
      <c r="D57" s="51" t="s">
        <v>980</v>
      </c>
      <c r="E57" s="9" t="s">
        <v>1516</v>
      </c>
      <c r="F57" s="9" t="s">
        <v>1530</v>
      </c>
      <c r="G57" s="9" t="s">
        <v>1531</v>
      </c>
      <c r="H57" s="9" t="s">
        <v>1532</v>
      </c>
      <c r="I57" s="9" t="s">
        <v>1533</v>
      </c>
    </row>
    <row r="58" spans="1:9" x14ac:dyDescent="0.25">
      <c r="A58" s="325"/>
      <c r="B58" s="326"/>
      <c r="C58" s="326"/>
      <c r="D58" s="51" t="s">
        <v>1310</v>
      </c>
      <c r="E58" s="9" t="s">
        <v>1521</v>
      </c>
      <c r="F58" s="9" t="s">
        <v>1534</v>
      </c>
      <c r="G58" s="9" t="s">
        <v>1535</v>
      </c>
      <c r="H58" s="9" t="s">
        <v>1536</v>
      </c>
      <c r="I58" s="9" t="s">
        <v>1537</v>
      </c>
    </row>
    <row r="59" spans="1:9" x14ac:dyDescent="0.25">
      <c r="A59" s="325"/>
      <c r="B59" s="326">
        <v>1</v>
      </c>
      <c r="C59" s="326" t="s">
        <v>1300</v>
      </c>
      <c r="D59" s="51" t="s">
        <v>979</v>
      </c>
      <c r="E59" s="9" t="s">
        <v>1538</v>
      </c>
      <c r="F59" s="9" t="s">
        <v>1538</v>
      </c>
      <c r="G59" s="9" t="s">
        <v>1539</v>
      </c>
      <c r="H59" s="9" t="s">
        <v>1540</v>
      </c>
      <c r="I59" s="9" t="s">
        <v>1541</v>
      </c>
    </row>
    <row r="60" spans="1:9" x14ac:dyDescent="0.25">
      <c r="A60" s="325"/>
      <c r="B60" s="326"/>
      <c r="C60" s="326"/>
      <c r="D60" s="51" t="s">
        <v>980</v>
      </c>
      <c r="E60" s="9" t="s">
        <v>1542</v>
      </c>
      <c r="F60" s="9" t="s">
        <v>1543</v>
      </c>
      <c r="G60" s="9" t="s">
        <v>1544</v>
      </c>
      <c r="H60" s="9" t="s">
        <v>1545</v>
      </c>
      <c r="I60" s="9" t="s">
        <v>1546</v>
      </c>
    </row>
    <row r="61" spans="1:9" x14ac:dyDescent="0.25">
      <c r="A61" s="325"/>
      <c r="B61" s="326"/>
      <c r="C61" s="326"/>
      <c r="D61" s="51" t="s">
        <v>1310</v>
      </c>
      <c r="E61" s="9" t="s">
        <v>1547</v>
      </c>
      <c r="F61" s="9" t="s">
        <v>1548</v>
      </c>
      <c r="G61" s="9" t="s">
        <v>1549</v>
      </c>
      <c r="H61" s="9" t="s">
        <v>1550</v>
      </c>
      <c r="I61" s="9" t="s">
        <v>1551</v>
      </c>
    </row>
    <row r="62" spans="1:9" x14ac:dyDescent="0.25">
      <c r="A62" s="325"/>
      <c r="B62" s="326"/>
      <c r="C62" s="326" t="s">
        <v>1316</v>
      </c>
      <c r="D62" s="51" t="s">
        <v>979</v>
      </c>
      <c r="E62" s="9" t="s">
        <v>1538</v>
      </c>
      <c r="F62" s="9" t="s">
        <v>1552</v>
      </c>
      <c r="G62" s="9" t="s">
        <v>1553</v>
      </c>
      <c r="H62" s="9" t="s">
        <v>1554</v>
      </c>
      <c r="I62" s="9" t="s">
        <v>1555</v>
      </c>
    </row>
    <row r="63" spans="1:9" x14ac:dyDescent="0.25">
      <c r="A63" s="325"/>
      <c r="B63" s="326"/>
      <c r="C63" s="326"/>
      <c r="D63" s="51" t="s">
        <v>980</v>
      </c>
      <c r="E63" s="9" t="s">
        <v>1542</v>
      </c>
      <c r="F63" s="9" t="s">
        <v>1556</v>
      </c>
      <c r="G63" s="9" t="s">
        <v>1557</v>
      </c>
      <c r="H63" s="9" t="s">
        <v>1558</v>
      </c>
      <c r="I63" s="9" t="s">
        <v>1559</v>
      </c>
    </row>
    <row r="64" spans="1:9" x14ac:dyDescent="0.25">
      <c r="A64" s="325"/>
      <c r="B64" s="326"/>
      <c r="C64" s="326"/>
      <c r="D64" s="51" t="s">
        <v>1310</v>
      </c>
      <c r="E64" s="9" t="s">
        <v>1547</v>
      </c>
      <c r="F64" s="9" t="s">
        <v>1560</v>
      </c>
      <c r="G64" s="9" t="s">
        <v>1561</v>
      </c>
      <c r="H64" s="9" t="s">
        <v>1562</v>
      </c>
      <c r="I64" s="9" t="s">
        <v>1563</v>
      </c>
    </row>
    <row r="65" spans="1:9" x14ac:dyDescent="0.25">
      <c r="A65" s="325"/>
      <c r="B65" s="326">
        <v>2</v>
      </c>
      <c r="C65" s="326" t="s">
        <v>1300</v>
      </c>
      <c r="D65" s="51" t="s">
        <v>979</v>
      </c>
      <c r="E65" s="9" t="s">
        <v>1564</v>
      </c>
      <c r="F65" s="9" t="s">
        <v>1564</v>
      </c>
      <c r="G65" s="9" t="s">
        <v>1565</v>
      </c>
      <c r="H65" s="9" t="s">
        <v>1566</v>
      </c>
      <c r="I65" s="9" t="s">
        <v>1567</v>
      </c>
    </row>
    <row r="66" spans="1:9" x14ac:dyDescent="0.25">
      <c r="A66" s="325"/>
      <c r="B66" s="326"/>
      <c r="C66" s="326"/>
      <c r="D66" s="51" t="s">
        <v>980</v>
      </c>
      <c r="E66" s="9" t="s">
        <v>1568</v>
      </c>
      <c r="F66" s="9" t="s">
        <v>1569</v>
      </c>
      <c r="G66" s="9" t="s">
        <v>1570</v>
      </c>
      <c r="H66" s="9" t="s">
        <v>1571</v>
      </c>
      <c r="I66" s="9" t="s">
        <v>1572</v>
      </c>
    </row>
    <row r="67" spans="1:9" x14ac:dyDescent="0.25">
      <c r="A67" s="325"/>
      <c r="B67" s="326"/>
      <c r="C67" s="326"/>
      <c r="D67" s="51" t="s">
        <v>1310</v>
      </c>
      <c r="E67" s="9" t="s">
        <v>1573</v>
      </c>
      <c r="F67" s="9" t="s">
        <v>1574</v>
      </c>
      <c r="G67" s="9" t="s">
        <v>1575</v>
      </c>
      <c r="H67" s="9" t="s">
        <v>1576</v>
      </c>
      <c r="I67" s="9" t="s">
        <v>1577</v>
      </c>
    </row>
    <row r="68" spans="1:9" x14ac:dyDescent="0.25">
      <c r="A68" s="325"/>
      <c r="B68" s="326"/>
      <c r="C68" s="326" t="s">
        <v>1316</v>
      </c>
      <c r="D68" s="51" t="s">
        <v>979</v>
      </c>
      <c r="E68" s="9" t="s">
        <v>1564</v>
      </c>
      <c r="F68" s="9" t="s">
        <v>1578</v>
      </c>
      <c r="G68" s="9" t="s">
        <v>1579</v>
      </c>
      <c r="H68" s="9" t="s">
        <v>1580</v>
      </c>
      <c r="I68" s="9" t="s">
        <v>1581</v>
      </c>
    </row>
    <row r="69" spans="1:9" x14ac:dyDescent="0.25">
      <c r="A69" s="325"/>
      <c r="B69" s="326"/>
      <c r="C69" s="326"/>
      <c r="D69" s="51" t="s">
        <v>980</v>
      </c>
      <c r="E69" s="9" t="s">
        <v>1568</v>
      </c>
      <c r="F69" s="9" t="s">
        <v>1582</v>
      </c>
      <c r="G69" s="9" t="s">
        <v>1583</v>
      </c>
      <c r="H69" s="9" t="s">
        <v>1584</v>
      </c>
      <c r="I69" s="9" t="s">
        <v>1585</v>
      </c>
    </row>
    <row r="70" spans="1:9" x14ac:dyDescent="0.25">
      <c r="A70" s="325"/>
      <c r="B70" s="326"/>
      <c r="C70" s="326"/>
      <c r="D70" s="51" t="s">
        <v>1310</v>
      </c>
      <c r="E70" s="9" t="s">
        <v>1573</v>
      </c>
      <c r="F70" s="9" t="s">
        <v>1586</v>
      </c>
      <c r="G70" s="9" t="s">
        <v>1587</v>
      </c>
      <c r="H70" s="9" t="s">
        <v>1588</v>
      </c>
      <c r="I70" s="9" t="s">
        <v>1589</v>
      </c>
    </row>
    <row r="71" spans="1:9" x14ac:dyDescent="0.25">
      <c r="A71" s="325"/>
      <c r="B71" s="326" t="s">
        <v>1381</v>
      </c>
      <c r="C71" s="326" t="s">
        <v>1300</v>
      </c>
      <c r="D71" s="51" t="s">
        <v>979</v>
      </c>
      <c r="E71" s="9" t="s">
        <v>1590</v>
      </c>
      <c r="F71" s="9" t="s">
        <v>1590</v>
      </c>
      <c r="G71" s="9" t="s">
        <v>1591</v>
      </c>
      <c r="H71" s="9" t="s">
        <v>1592</v>
      </c>
      <c r="I71" s="9" t="s">
        <v>1593</v>
      </c>
    </row>
    <row r="72" spans="1:9" x14ac:dyDescent="0.25">
      <c r="A72" s="325"/>
      <c r="B72" s="326"/>
      <c r="C72" s="326"/>
      <c r="D72" s="51" t="s">
        <v>980</v>
      </c>
      <c r="E72" s="9" t="s">
        <v>1594</v>
      </c>
      <c r="F72" s="9" t="s">
        <v>1595</v>
      </c>
      <c r="G72" s="9" t="s">
        <v>1596</v>
      </c>
      <c r="H72" s="9" t="s">
        <v>1597</v>
      </c>
      <c r="I72" s="9" t="s">
        <v>1598</v>
      </c>
    </row>
    <row r="73" spans="1:9" x14ac:dyDescent="0.25">
      <c r="A73" s="325"/>
      <c r="B73" s="326"/>
      <c r="C73" s="326"/>
      <c r="D73" s="51" t="s">
        <v>1310</v>
      </c>
      <c r="E73" s="9" t="s">
        <v>1599</v>
      </c>
      <c r="F73" s="9" t="s">
        <v>1600</v>
      </c>
      <c r="G73" s="9" t="s">
        <v>1601</v>
      </c>
      <c r="H73" s="9" t="s">
        <v>1602</v>
      </c>
      <c r="I73" s="9" t="s">
        <v>1603</v>
      </c>
    </row>
    <row r="74" spans="1:9" x14ac:dyDescent="0.25">
      <c r="A74" s="325"/>
      <c r="B74" s="326"/>
      <c r="C74" s="326" t="s">
        <v>1316</v>
      </c>
      <c r="D74" s="51" t="s">
        <v>979</v>
      </c>
      <c r="E74" s="9" t="s">
        <v>1590</v>
      </c>
      <c r="F74" s="9" t="s">
        <v>1604</v>
      </c>
      <c r="G74" s="9" t="s">
        <v>1605</v>
      </c>
      <c r="H74" s="9" t="s">
        <v>1606</v>
      </c>
      <c r="I74" s="9" t="s">
        <v>1607</v>
      </c>
    </row>
    <row r="75" spans="1:9" x14ac:dyDescent="0.25">
      <c r="A75" s="325"/>
      <c r="B75" s="326"/>
      <c r="C75" s="326"/>
      <c r="D75" s="51" t="s">
        <v>980</v>
      </c>
      <c r="E75" s="9" t="s">
        <v>1594</v>
      </c>
      <c r="F75" s="9" t="s">
        <v>1608</v>
      </c>
      <c r="G75" s="9" t="s">
        <v>1609</v>
      </c>
      <c r="H75" s="9" t="s">
        <v>1610</v>
      </c>
      <c r="I75" s="9" t="s">
        <v>1611</v>
      </c>
    </row>
    <row r="76" spans="1:9" x14ac:dyDescent="0.25">
      <c r="A76" s="325"/>
      <c r="B76" s="326"/>
      <c r="C76" s="326"/>
      <c r="D76" s="51" t="s">
        <v>1310</v>
      </c>
      <c r="E76" s="9" t="s">
        <v>1599</v>
      </c>
      <c r="F76" s="9" t="s">
        <v>1612</v>
      </c>
      <c r="G76" s="9" t="s">
        <v>1613</v>
      </c>
      <c r="H76" s="9" t="s">
        <v>1614</v>
      </c>
      <c r="I76" s="9" t="s">
        <v>1615</v>
      </c>
    </row>
    <row r="77" spans="1:9" x14ac:dyDescent="0.25">
      <c r="A77" s="325" t="s">
        <v>413</v>
      </c>
      <c r="B77" s="326">
        <v>0</v>
      </c>
      <c r="C77" s="326" t="s">
        <v>1300</v>
      </c>
      <c r="D77" s="51" t="s">
        <v>979</v>
      </c>
      <c r="E77" s="9" t="s">
        <v>1616</v>
      </c>
      <c r="F77" s="9" t="s">
        <v>1616</v>
      </c>
      <c r="G77" s="9" t="s">
        <v>1617</v>
      </c>
      <c r="H77" s="9" t="s">
        <v>1618</v>
      </c>
      <c r="I77" s="9" t="s">
        <v>1319</v>
      </c>
    </row>
    <row r="78" spans="1:9" x14ac:dyDescent="0.25">
      <c r="A78" s="325"/>
      <c r="B78" s="326"/>
      <c r="C78" s="326"/>
      <c r="D78" s="51" t="s">
        <v>980</v>
      </c>
      <c r="E78" s="9" t="s">
        <v>1619</v>
      </c>
      <c r="F78" s="9" t="s">
        <v>1620</v>
      </c>
      <c r="G78" s="9" t="s">
        <v>1621</v>
      </c>
      <c r="H78" s="9" t="s">
        <v>1622</v>
      </c>
      <c r="I78" s="9" t="s">
        <v>1623</v>
      </c>
    </row>
    <row r="79" spans="1:9" x14ac:dyDescent="0.25">
      <c r="A79" s="325"/>
      <c r="B79" s="326"/>
      <c r="C79" s="326"/>
      <c r="D79" s="51" t="s">
        <v>1310</v>
      </c>
      <c r="E79" s="9" t="s">
        <v>1624</v>
      </c>
      <c r="F79" s="9" t="s">
        <v>1625</v>
      </c>
      <c r="G79" s="9" t="s">
        <v>1626</v>
      </c>
      <c r="H79" s="9" t="s">
        <v>1627</v>
      </c>
      <c r="I79" s="9" t="s">
        <v>1628</v>
      </c>
    </row>
    <row r="80" spans="1:9" x14ac:dyDescent="0.25">
      <c r="A80" s="325"/>
      <c r="B80" s="326"/>
      <c r="C80" s="326" t="s">
        <v>1316</v>
      </c>
      <c r="D80" s="51" t="s">
        <v>979</v>
      </c>
      <c r="E80" s="9" t="s">
        <v>1616</v>
      </c>
      <c r="F80" s="9" t="s">
        <v>1629</v>
      </c>
      <c r="G80" s="9" t="s">
        <v>1630</v>
      </c>
      <c r="H80" s="9" t="s">
        <v>1631</v>
      </c>
      <c r="I80" s="9" t="s">
        <v>1632</v>
      </c>
    </row>
    <row r="81" spans="1:9" x14ac:dyDescent="0.25">
      <c r="A81" s="325"/>
      <c r="B81" s="326"/>
      <c r="C81" s="326"/>
      <c r="D81" s="51" t="s">
        <v>980</v>
      </c>
      <c r="E81" s="9" t="s">
        <v>1619</v>
      </c>
      <c r="F81" s="9" t="s">
        <v>1633</v>
      </c>
      <c r="G81" s="9" t="s">
        <v>1634</v>
      </c>
      <c r="H81" s="9" t="s">
        <v>1635</v>
      </c>
      <c r="I81" s="9" t="s">
        <v>1636</v>
      </c>
    </row>
    <row r="82" spans="1:9" x14ac:dyDescent="0.25">
      <c r="A82" s="325"/>
      <c r="B82" s="326"/>
      <c r="C82" s="326"/>
      <c r="D82" s="51" t="s">
        <v>1310</v>
      </c>
      <c r="E82" s="9" t="s">
        <v>1624</v>
      </c>
      <c r="F82" s="9" t="s">
        <v>1637</v>
      </c>
      <c r="G82" s="9" t="s">
        <v>1638</v>
      </c>
      <c r="H82" s="9" t="s">
        <v>1639</v>
      </c>
      <c r="I82" s="9" t="s">
        <v>1640</v>
      </c>
    </row>
    <row r="83" spans="1:9" x14ac:dyDescent="0.25">
      <c r="A83" s="325"/>
      <c r="B83" s="326">
        <v>1</v>
      </c>
      <c r="C83" s="326" t="s">
        <v>1300</v>
      </c>
      <c r="D83" s="51" t="s">
        <v>979</v>
      </c>
      <c r="E83" s="9" t="s">
        <v>1641</v>
      </c>
      <c r="F83" s="9" t="s">
        <v>1641</v>
      </c>
      <c r="G83" s="9" t="s">
        <v>1642</v>
      </c>
      <c r="H83" s="9" t="s">
        <v>1643</v>
      </c>
      <c r="I83" s="9" t="s">
        <v>1644</v>
      </c>
    </row>
    <row r="84" spans="1:9" x14ac:dyDescent="0.25">
      <c r="A84" s="325"/>
      <c r="B84" s="326"/>
      <c r="C84" s="326"/>
      <c r="D84" s="51" t="s">
        <v>980</v>
      </c>
      <c r="E84" s="9" t="s">
        <v>1645</v>
      </c>
      <c r="F84" s="9" t="s">
        <v>1646</v>
      </c>
      <c r="G84" s="9" t="s">
        <v>1647</v>
      </c>
      <c r="H84" s="9" t="s">
        <v>1648</v>
      </c>
      <c r="I84" s="9" t="s">
        <v>1649</v>
      </c>
    </row>
    <row r="85" spans="1:9" x14ac:dyDescent="0.25">
      <c r="A85" s="325"/>
      <c r="B85" s="326"/>
      <c r="C85" s="326"/>
      <c r="D85" s="51" t="s">
        <v>1310</v>
      </c>
      <c r="E85" s="9" t="s">
        <v>1650</v>
      </c>
      <c r="F85" s="9" t="s">
        <v>1651</v>
      </c>
      <c r="G85" s="9" t="s">
        <v>1652</v>
      </c>
      <c r="H85" s="9" t="s">
        <v>1653</v>
      </c>
      <c r="I85" s="9" t="s">
        <v>1654</v>
      </c>
    </row>
    <row r="86" spans="1:9" x14ac:dyDescent="0.25">
      <c r="A86" s="325"/>
      <c r="B86" s="326"/>
      <c r="C86" s="326" t="s">
        <v>1316</v>
      </c>
      <c r="D86" s="51" t="s">
        <v>979</v>
      </c>
      <c r="E86" s="9" t="s">
        <v>1641</v>
      </c>
      <c r="F86" s="9" t="s">
        <v>1655</v>
      </c>
      <c r="G86" s="9" t="s">
        <v>1656</v>
      </c>
      <c r="H86" s="9" t="s">
        <v>1657</v>
      </c>
      <c r="I86" s="9" t="s">
        <v>1658</v>
      </c>
    </row>
    <row r="87" spans="1:9" x14ac:dyDescent="0.25">
      <c r="A87" s="325"/>
      <c r="B87" s="326"/>
      <c r="C87" s="326"/>
      <c r="D87" s="51" t="s">
        <v>980</v>
      </c>
      <c r="E87" s="9" t="s">
        <v>1645</v>
      </c>
      <c r="F87" s="9" t="s">
        <v>1659</v>
      </c>
      <c r="G87" s="9" t="s">
        <v>1660</v>
      </c>
      <c r="H87" s="9" t="s">
        <v>1661</v>
      </c>
      <c r="I87" s="9" t="s">
        <v>1662</v>
      </c>
    </row>
    <row r="88" spans="1:9" x14ac:dyDescent="0.25">
      <c r="A88" s="325"/>
      <c r="B88" s="326"/>
      <c r="C88" s="326"/>
      <c r="D88" s="51" t="s">
        <v>1310</v>
      </c>
      <c r="E88" s="9" t="s">
        <v>1650</v>
      </c>
      <c r="F88" s="9" t="s">
        <v>1663</v>
      </c>
      <c r="G88" s="9" t="s">
        <v>1664</v>
      </c>
      <c r="H88" s="9" t="s">
        <v>1665</v>
      </c>
      <c r="I88" s="9" t="s">
        <v>1666</v>
      </c>
    </row>
    <row r="89" spans="1:9" x14ac:dyDescent="0.25">
      <c r="A89" s="325"/>
      <c r="B89" s="326">
        <v>2</v>
      </c>
      <c r="C89" s="326" t="s">
        <v>1300</v>
      </c>
      <c r="D89" s="51" t="s">
        <v>979</v>
      </c>
      <c r="E89" s="9" t="s">
        <v>1655</v>
      </c>
      <c r="F89" s="9" t="s">
        <v>1655</v>
      </c>
      <c r="G89" s="9" t="s">
        <v>1667</v>
      </c>
      <c r="H89" s="9" t="s">
        <v>1668</v>
      </c>
      <c r="I89" s="9" t="s">
        <v>1669</v>
      </c>
    </row>
    <row r="90" spans="1:9" x14ac:dyDescent="0.25">
      <c r="A90" s="325"/>
      <c r="B90" s="326"/>
      <c r="C90" s="326"/>
      <c r="D90" s="51" t="s">
        <v>980</v>
      </c>
      <c r="E90" s="9" t="s">
        <v>1670</v>
      </c>
      <c r="F90" s="9" t="s">
        <v>1671</v>
      </c>
      <c r="G90" s="9" t="s">
        <v>1672</v>
      </c>
      <c r="H90" s="9" t="s">
        <v>1673</v>
      </c>
      <c r="I90" s="9" t="s">
        <v>1674</v>
      </c>
    </row>
    <row r="91" spans="1:9" x14ac:dyDescent="0.25">
      <c r="A91" s="325"/>
      <c r="B91" s="326"/>
      <c r="C91" s="326"/>
      <c r="D91" s="51" t="s">
        <v>1310</v>
      </c>
      <c r="E91" s="9" t="s">
        <v>1675</v>
      </c>
      <c r="F91" s="9" t="s">
        <v>1676</v>
      </c>
      <c r="G91" s="9" t="s">
        <v>1677</v>
      </c>
      <c r="H91" s="9" t="s">
        <v>1678</v>
      </c>
      <c r="I91" s="9" t="s">
        <v>1679</v>
      </c>
    </row>
    <row r="92" spans="1:9" x14ac:dyDescent="0.25">
      <c r="A92" s="325"/>
      <c r="B92" s="326"/>
      <c r="C92" s="326" t="s">
        <v>1316</v>
      </c>
      <c r="D92" s="51" t="s">
        <v>979</v>
      </c>
      <c r="E92" s="9" t="s">
        <v>1655</v>
      </c>
      <c r="F92" s="9" t="s">
        <v>1680</v>
      </c>
      <c r="G92" s="9" t="s">
        <v>1681</v>
      </c>
      <c r="H92" s="9" t="s">
        <v>1682</v>
      </c>
      <c r="I92" s="9" t="s">
        <v>1683</v>
      </c>
    </row>
    <row r="93" spans="1:9" x14ac:dyDescent="0.25">
      <c r="A93" s="325"/>
      <c r="B93" s="326"/>
      <c r="C93" s="326"/>
      <c r="D93" s="51" t="s">
        <v>980</v>
      </c>
      <c r="E93" s="9" t="s">
        <v>1670</v>
      </c>
      <c r="F93" s="9" t="s">
        <v>1684</v>
      </c>
      <c r="G93" s="9" t="s">
        <v>1685</v>
      </c>
      <c r="H93" s="9" t="s">
        <v>1686</v>
      </c>
      <c r="I93" s="9" t="s">
        <v>1687</v>
      </c>
    </row>
    <row r="94" spans="1:9" x14ac:dyDescent="0.25">
      <c r="A94" s="325"/>
      <c r="B94" s="326"/>
      <c r="C94" s="326"/>
      <c r="D94" s="51" t="s">
        <v>1310</v>
      </c>
      <c r="E94" s="9" t="s">
        <v>1675</v>
      </c>
      <c r="F94" s="9" t="s">
        <v>1688</v>
      </c>
      <c r="G94" s="9" t="s">
        <v>1689</v>
      </c>
      <c r="H94" s="9" t="s">
        <v>1690</v>
      </c>
      <c r="I94" s="9" t="s">
        <v>1691</v>
      </c>
    </row>
    <row r="95" spans="1:9" x14ac:dyDescent="0.25">
      <c r="A95" s="325"/>
      <c r="B95" s="326" t="s">
        <v>1381</v>
      </c>
      <c r="C95" s="326" t="s">
        <v>1300</v>
      </c>
      <c r="D95" s="51" t="s">
        <v>979</v>
      </c>
      <c r="E95" s="9" t="s">
        <v>1692</v>
      </c>
      <c r="F95" s="9" t="s">
        <v>1692</v>
      </c>
      <c r="G95" s="9" t="s">
        <v>1693</v>
      </c>
      <c r="H95" s="9" t="s">
        <v>1694</v>
      </c>
      <c r="I95" s="9" t="s">
        <v>1695</v>
      </c>
    </row>
    <row r="96" spans="1:9" x14ac:dyDescent="0.25">
      <c r="A96" s="325"/>
      <c r="B96" s="326"/>
      <c r="C96" s="326"/>
      <c r="D96" s="51" t="s">
        <v>980</v>
      </c>
      <c r="E96" s="9" t="s">
        <v>1696</v>
      </c>
      <c r="F96" s="9" t="s">
        <v>1697</v>
      </c>
      <c r="G96" s="9" t="s">
        <v>1698</v>
      </c>
      <c r="H96" s="9" t="s">
        <v>1699</v>
      </c>
      <c r="I96" s="9" t="s">
        <v>1700</v>
      </c>
    </row>
    <row r="97" spans="1:9" x14ac:dyDescent="0.25">
      <c r="A97" s="325"/>
      <c r="B97" s="326"/>
      <c r="C97" s="326"/>
      <c r="D97" s="51" t="s">
        <v>1310</v>
      </c>
      <c r="E97" s="9" t="s">
        <v>1701</v>
      </c>
      <c r="F97" s="9" t="s">
        <v>1702</v>
      </c>
      <c r="G97" s="9" t="s">
        <v>1703</v>
      </c>
      <c r="H97" s="9" t="s">
        <v>1704</v>
      </c>
      <c r="I97" s="9" t="s">
        <v>1705</v>
      </c>
    </row>
    <row r="98" spans="1:9" x14ac:dyDescent="0.25">
      <c r="A98" s="325"/>
      <c r="B98" s="326"/>
      <c r="C98" s="326" t="s">
        <v>1316</v>
      </c>
      <c r="D98" s="51" t="s">
        <v>979</v>
      </c>
      <c r="E98" s="9" t="s">
        <v>1692</v>
      </c>
      <c r="F98" s="9" t="s">
        <v>1706</v>
      </c>
      <c r="G98" s="9" t="s">
        <v>1707</v>
      </c>
      <c r="H98" s="9" t="s">
        <v>1708</v>
      </c>
      <c r="I98" s="9" t="s">
        <v>1709</v>
      </c>
    </row>
    <row r="99" spans="1:9" x14ac:dyDescent="0.25">
      <c r="A99" s="325"/>
      <c r="B99" s="326"/>
      <c r="C99" s="326"/>
      <c r="D99" s="51" t="s">
        <v>980</v>
      </c>
      <c r="E99" s="9" t="s">
        <v>1696</v>
      </c>
      <c r="F99" s="9" t="s">
        <v>1710</v>
      </c>
      <c r="G99" s="9" t="s">
        <v>1711</v>
      </c>
      <c r="H99" s="9" t="s">
        <v>1712</v>
      </c>
      <c r="I99" s="9" t="s">
        <v>1713</v>
      </c>
    </row>
    <row r="100" spans="1:9" x14ac:dyDescent="0.25">
      <c r="A100" s="325"/>
      <c r="B100" s="326"/>
      <c r="C100" s="326"/>
      <c r="D100" s="51" t="s">
        <v>1310</v>
      </c>
      <c r="E100" s="9" t="s">
        <v>1701</v>
      </c>
      <c r="F100" s="9" t="s">
        <v>1714</v>
      </c>
      <c r="G100" s="9" t="s">
        <v>1715</v>
      </c>
      <c r="H100" s="9" t="s">
        <v>1716</v>
      </c>
      <c r="I100" s="9" t="s">
        <v>1717</v>
      </c>
    </row>
    <row r="101" spans="1:9" x14ac:dyDescent="0.25">
      <c r="A101" s="325" t="s">
        <v>66</v>
      </c>
      <c r="B101" s="326">
        <v>0</v>
      </c>
      <c r="C101" s="326" t="s">
        <v>1300</v>
      </c>
      <c r="D101" s="51" t="s">
        <v>979</v>
      </c>
      <c r="E101" s="9" t="s">
        <v>1718</v>
      </c>
      <c r="F101" s="9" t="s">
        <v>1718</v>
      </c>
      <c r="G101" s="9" t="s">
        <v>1719</v>
      </c>
      <c r="H101" s="9" t="s">
        <v>1720</v>
      </c>
      <c r="I101" s="9" t="s">
        <v>1211</v>
      </c>
    </row>
    <row r="102" spans="1:9" x14ac:dyDescent="0.25">
      <c r="A102" s="325"/>
      <c r="B102" s="326"/>
      <c r="C102" s="326"/>
      <c r="D102" s="51" t="s">
        <v>980</v>
      </c>
      <c r="E102" s="9" t="s">
        <v>1721</v>
      </c>
      <c r="F102" s="9" t="s">
        <v>1722</v>
      </c>
      <c r="G102" s="9" t="s">
        <v>1723</v>
      </c>
      <c r="H102" s="9" t="s">
        <v>1724</v>
      </c>
      <c r="I102" s="9" t="s">
        <v>1725</v>
      </c>
    </row>
    <row r="103" spans="1:9" x14ac:dyDescent="0.25">
      <c r="A103" s="325"/>
      <c r="B103" s="326"/>
      <c r="C103" s="326"/>
      <c r="D103" s="51" t="s">
        <v>1310</v>
      </c>
      <c r="E103" s="9" t="s">
        <v>1726</v>
      </c>
      <c r="F103" s="9" t="s">
        <v>1727</v>
      </c>
      <c r="G103" s="9" t="s">
        <v>1728</v>
      </c>
      <c r="H103" s="9" t="s">
        <v>1729</v>
      </c>
      <c r="I103" s="9" t="s">
        <v>1730</v>
      </c>
    </row>
    <row r="104" spans="1:9" x14ac:dyDescent="0.25">
      <c r="A104" s="325"/>
      <c r="B104" s="326"/>
      <c r="C104" s="326" t="s">
        <v>1316</v>
      </c>
      <c r="D104" s="51" t="s">
        <v>979</v>
      </c>
      <c r="E104" s="9" t="s">
        <v>1718</v>
      </c>
      <c r="F104" s="9" t="s">
        <v>1731</v>
      </c>
      <c r="G104" s="9" t="s">
        <v>968</v>
      </c>
      <c r="H104" s="9" t="s">
        <v>1732</v>
      </c>
      <c r="I104" s="9" t="s">
        <v>1733</v>
      </c>
    </row>
    <row r="105" spans="1:9" x14ac:dyDescent="0.25">
      <c r="A105" s="325"/>
      <c r="B105" s="326"/>
      <c r="C105" s="326"/>
      <c r="D105" s="51" t="s">
        <v>980</v>
      </c>
      <c r="E105" s="9" t="s">
        <v>1721</v>
      </c>
      <c r="F105" s="9" t="s">
        <v>1734</v>
      </c>
      <c r="G105" s="9" t="s">
        <v>1735</v>
      </c>
      <c r="H105" s="9" t="s">
        <v>1736</v>
      </c>
      <c r="I105" s="9" t="s">
        <v>1737</v>
      </c>
    </row>
    <row r="106" spans="1:9" x14ac:dyDescent="0.25">
      <c r="A106" s="325"/>
      <c r="B106" s="326"/>
      <c r="C106" s="326"/>
      <c r="D106" s="51" t="s">
        <v>1310</v>
      </c>
      <c r="E106" s="9" t="s">
        <v>1726</v>
      </c>
      <c r="F106" s="9" t="s">
        <v>1738</v>
      </c>
      <c r="G106" s="9" t="s">
        <v>1739</v>
      </c>
      <c r="H106" s="9" t="s">
        <v>1740</v>
      </c>
      <c r="I106" s="9" t="s">
        <v>1741</v>
      </c>
    </row>
    <row r="107" spans="1:9" x14ac:dyDescent="0.25">
      <c r="A107" s="325"/>
      <c r="B107" s="326">
        <v>1</v>
      </c>
      <c r="C107" s="326" t="s">
        <v>1300</v>
      </c>
      <c r="D107" s="51" t="s">
        <v>979</v>
      </c>
      <c r="E107" s="9" t="s">
        <v>1332</v>
      </c>
      <c r="F107" s="9" t="s">
        <v>1332</v>
      </c>
      <c r="G107" s="9" t="s">
        <v>1742</v>
      </c>
      <c r="H107" s="9" t="s">
        <v>1743</v>
      </c>
      <c r="I107" s="9" t="s">
        <v>1744</v>
      </c>
    </row>
    <row r="108" spans="1:9" x14ac:dyDescent="0.25">
      <c r="A108" s="325"/>
      <c r="B108" s="326"/>
      <c r="C108" s="326"/>
      <c r="D108" s="51" t="s">
        <v>980</v>
      </c>
      <c r="E108" s="9" t="s">
        <v>1745</v>
      </c>
      <c r="F108" s="9" t="s">
        <v>1746</v>
      </c>
      <c r="G108" s="9" t="s">
        <v>1747</v>
      </c>
      <c r="H108" s="9" t="s">
        <v>1748</v>
      </c>
      <c r="I108" s="9" t="s">
        <v>1749</v>
      </c>
    </row>
    <row r="109" spans="1:9" x14ac:dyDescent="0.25">
      <c r="A109" s="325"/>
      <c r="B109" s="326"/>
      <c r="C109" s="326"/>
      <c r="D109" s="51" t="s">
        <v>1310</v>
      </c>
      <c r="E109" s="9" t="s">
        <v>1750</v>
      </c>
      <c r="F109" s="9" t="s">
        <v>1751</v>
      </c>
      <c r="G109" s="9" t="s">
        <v>1752</v>
      </c>
      <c r="H109" s="9" t="s">
        <v>1753</v>
      </c>
      <c r="I109" s="9" t="s">
        <v>1754</v>
      </c>
    </row>
    <row r="110" spans="1:9" x14ac:dyDescent="0.25">
      <c r="A110" s="325"/>
      <c r="B110" s="326"/>
      <c r="C110" s="326" t="s">
        <v>1316</v>
      </c>
      <c r="D110" s="51" t="s">
        <v>979</v>
      </c>
      <c r="E110" s="9" t="s">
        <v>1332</v>
      </c>
      <c r="F110" s="9" t="s">
        <v>1755</v>
      </c>
      <c r="G110" s="9" t="s">
        <v>1756</v>
      </c>
      <c r="H110" s="9" t="s">
        <v>1757</v>
      </c>
      <c r="I110" s="9" t="s">
        <v>1758</v>
      </c>
    </row>
    <row r="111" spans="1:9" x14ac:dyDescent="0.25">
      <c r="A111" s="325"/>
      <c r="B111" s="326"/>
      <c r="C111" s="326"/>
      <c r="D111" s="51" t="s">
        <v>980</v>
      </c>
      <c r="E111" s="9" t="s">
        <v>1745</v>
      </c>
      <c r="F111" s="9" t="s">
        <v>1759</v>
      </c>
      <c r="G111" s="9" t="s">
        <v>1760</v>
      </c>
      <c r="H111" s="9" t="s">
        <v>1761</v>
      </c>
      <c r="I111" s="9" t="s">
        <v>1762</v>
      </c>
    </row>
    <row r="112" spans="1:9" x14ac:dyDescent="0.25">
      <c r="A112" s="325"/>
      <c r="B112" s="326"/>
      <c r="C112" s="326"/>
      <c r="D112" s="51" t="s">
        <v>1310</v>
      </c>
      <c r="E112" s="9" t="s">
        <v>1750</v>
      </c>
      <c r="F112" s="9" t="s">
        <v>1763</v>
      </c>
      <c r="G112" s="9" t="s">
        <v>1764</v>
      </c>
      <c r="H112" s="9" t="s">
        <v>1765</v>
      </c>
      <c r="I112" s="9" t="s">
        <v>1766</v>
      </c>
    </row>
    <row r="113" spans="1:9" x14ac:dyDescent="0.25">
      <c r="A113" s="325"/>
      <c r="B113" s="326">
        <v>2</v>
      </c>
      <c r="C113" s="326" t="s">
        <v>1300</v>
      </c>
      <c r="D113" s="51" t="s">
        <v>979</v>
      </c>
      <c r="E113" s="9" t="s">
        <v>1767</v>
      </c>
      <c r="F113" s="9" t="s">
        <v>1767</v>
      </c>
      <c r="G113" s="9" t="s">
        <v>1768</v>
      </c>
      <c r="H113" s="9" t="s">
        <v>1769</v>
      </c>
      <c r="I113" s="9" t="s">
        <v>1770</v>
      </c>
    </row>
    <row r="114" spans="1:9" x14ac:dyDescent="0.25">
      <c r="A114" s="325"/>
      <c r="B114" s="326"/>
      <c r="C114" s="326"/>
      <c r="D114" s="51" t="s">
        <v>980</v>
      </c>
      <c r="E114" s="9" t="s">
        <v>1771</v>
      </c>
      <c r="F114" s="9" t="s">
        <v>1772</v>
      </c>
      <c r="G114" s="9" t="s">
        <v>1773</v>
      </c>
      <c r="H114" s="9" t="s">
        <v>1774</v>
      </c>
      <c r="I114" s="9" t="s">
        <v>1775</v>
      </c>
    </row>
    <row r="115" spans="1:9" x14ac:dyDescent="0.25">
      <c r="A115" s="325"/>
      <c r="B115" s="326"/>
      <c r="C115" s="326"/>
      <c r="D115" s="51" t="s">
        <v>1310</v>
      </c>
      <c r="E115" s="9" t="s">
        <v>1776</v>
      </c>
      <c r="F115" s="9" t="s">
        <v>1777</v>
      </c>
      <c r="G115" s="9" t="s">
        <v>1778</v>
      </c>
      <c r="H115" s="9" t="s">
        <v>1779</v>
      </c>
      <c r="I115" s="9" t="s">
        <v>1780</v>
      </c>
    </row>
    <row r="116" spans="1:9" x14ac:dyDescent="0.25">
      <c r="A116" s="325"/>
      <c r="B116" s="326"/>
      <c r="C116" s="326" t="s">
        <v>1316</v>
      </c>
      <c r="D116" s="51" t="s">
        <v>979</v>
      </c>
      <c r="E116" s="9" t="s">
        <v>1767</v>
      </c>
      <c r="F116" s="9" t="s">
        <v>1781</v>
      </c>
      <c r="G116" s="9" t="s">
        <v>1782</v>
      </c>
      <c r="H116" s="9" t="s">
        <v>1783</v>
      </c>
      <c r="I116" s="9" t="s">
        <v>1731</v>
      </c>
    </row>
    <row r="117" spans="1:9" x14ac:dyDescent="0.25">
      <c r="A117" s="325"/>
      <c r="B117" s="326"/>
      <c r="C117" s="326"/>
      <c r="D117" s="51" t="s">
        <v>980</v>
      </c>
      <c r="E117" s="9" t="s">
        <v>1771</v>
      </c>
      <c r="F117" s="9" t="s">
        <v>1784</v>
      </c>
      <c r="G117" s="9" t="s">
        <v>1785</v>
      </c>
      <c r="H117" s="9" t="s">
        <v>1786</v>
      </c>
      <c r="I117" s="9" t="s">
        <v>1787</v>
      </c>
    </row>
    <row r="118" spans="1:9" x14ac:dyDescent="0.25">
      <c r="A118" s="325"/>
      <c r="B118" s="326"/>
      <c r="C118" s="326"/>
      <c r="D118" s="51" t="s">
        <v>1310</v>
      </c>
      <c r="E118" s="9" t="s">
        <v>1776</v>
      </c>
      <c r="F118" s="9" t="s">
        <v>1788</v>
      </c>
      <c r="G118" s="9" t="s">
        <v>1789</v>
      </c>
      <c r="H118" s="9" t="s">
        <v>1790</v>
      </c>
      <c r="I118" s="9" t="s">
        <v>1791</v>
      </c>
    </row>
    <row r="119" spans="1:9" x14ac:dyDescent="0.25">
      <c r="A119" s="325"/>
      <c r="B119" s="326" t="s">
        <v>1381</v>
      </c>
      <c r="C119" s="326" t="s">
        <v>1300</v>
      </c>
      <c r="D119" s="51" t="s">
        <v>979</v>
      </c>
      <c r="E119" s="9" t="s">
        <v>1792</v>
      </c>
      <c r="F119" s="9" t="s">
        <v>1792</v>
      </c>
      <c r="G119" s="9" t="s">
        <v>1793</v>
      </c>
      <c r="H119" s="9" t="s">
        <v>1794</v>
      </c>
      <c r="I119" s="9" t="s">
        <v>1795</v>
      </c>
    </row>
    <row r="120" spans="1:9" x14ac:dyDescent="0.25">
      <c r="A120" s="325"/>
      <c r="B120" s="326"/>
      <c r="C120" s="326"/>
      <c r="D120" s="51" t="s">
        <v>980</v>
      </c>
      <c r="E120" s="9" t="s">
        <v>1796</v>
      </c>
      <c r="F120" s="9" t="s">
        <v>1797</v>
      </c>
      <c r="G120" s="9" t="s">
        <v>1798</v>
      </c>
      <c r="H120" s="9" t="s">
        <v>1799</v>
      </c>
      <c r="I120" s="9" t="s">
        <v>1800</v>
      </c>
    </row>
    <row r="121" spans="1:9" x14ac:dyDescent="0.25">
      <c r="A121" s="325"/>
      <c r="B121" s="326"/>
      <c r="C121" s="326"/>
      <c r="D121" s="51" t="s">
        <v>1310</v>
      </c>
      <c r="E121" s="9" t="s">
        <v>1801</v>
      </c>
      <c r="F121" s="9" t="s">
        <v>1802</v>
      </c>
      <c r="G121" s="9" t="s">
        <v>1803</v>
      </c>
      <c r="H121" s="9" t="s">
        <v>1804</v>
      </c>
      <c r="I121" s="9" t="s">
        <v>1805</v>
      </c>
    </row>
    <row r="122" spans="1:9" x14ac:dyDescent="0.25">
      <c r="A122" s="325"/>
      <c r="B122" s="326"/>
      <c r="C122" s="326" t="s">
        <v>1316</v>
      </c>
      <c r="D122" s="51" t="s">
        <v>979</v>
      </c>
      <c r="E122" s="9" t="s">
        <v>1792</v>
      </c>
      <c r="F122" s="9" t="s">
        <v>920</v>
      </c>
      <c r="G122" s="9" t="s">
        <v>1806</v>
      </c>
      <c r="H122" s="9" t="s">
        <v>1807</v>
      </c>
      <c r="I122" s="9" t="s">
        <v>1808</v>
      </c>
    </row>
    <row r="123" spans="1:9" x14ac:dyDescent="0.25">
      <c r="A123" s="325"/>
      <c r="B123" s="326"/>
      <c r="C123" s="326"/>
      <c r="D123" s="51" t="s">
        <v>980</v>
      </c>
      <c r="E123" s="9" t="s">
        <v>1796</v>
      </c>
      <c r="F123" s="9" t="s">
        <v>1809</v>
      </c>
      <c r="G123" s="9" t="s">
        <v>1810</v>
      </c>
      <c r="H123" s="9" t="s">
        <v>1811</v>
      </c>
      <c r="I123" s="9" t="s">
        <v>1812</v>
      </c>
    </row>
    <row r="124" spans="1:9" x14ac:dyDescent="0.25">
      <c r="A124" s="325"/>
      <c r="B124" s="326"/>
      <c r="C124" s="326"/>
      <c r="D124" s="51" t="s">
        <v>1310</v>
      </c>
      <c r="E124" s="9" t="s">
        <v>1801</v>
      </c>
      <c r="F124" s="9" t="s">
        <v>1813</v>
      </c>
      <c r="G124" s="9" t="s">
        <v>1814</v>
      </c>
      <c r="H124" s="9" t="s">
        <v>1815</v>
      </c>
      <c r="I124" s="9" t="s">
        <v>1816</v>
      </c>
    </row>
    <row r="125" spans="1:9" x14ac:dyDescent="0.25">
      <c r="A125" s="325" t="s">
        <v>67</v>
      </c>
      <c r="B125" s="326">
        <v>0</v>
      </c>
      <c r="C125" s="326" t="s">
        <v>1300</v>
      </c>
      <c r="D125" s="51" t="s">
        <v>979</v>
      </c>
      <c r="E125" s="9" t="s">
        <v>1817</v>
      </c>
      <c r="F125" s="9" t="s">
        <v>1817</v>
      </c>
      <c r="G125" s="9" t="s">
        <v>1818</v>
      </c>
      <c r="H125" s="9" t="s">
        <v>967</v>
      </c>
      <c r="I125" s="9" t="s">
        <v>1819</v>
      </c>
    </row>
    <row r="126" spans="1:9" x14ac:dyDescent="0.25">
      <c r="A126" s="325"/>
      <c r="B126" s="326"/>
      <c r="C126" s="326"/>
      <c r="D126" s="51" t="s">
        <v>980</v>
      </c>
      <c r="E126" s="9" t="s">
        <v>1820</v>
      </c>
      <c r="F126" s="9" t="s">
        <v>1821</v>
      </c>
      <c r="G126" s="9" t="s">
        <v>1822</v>
      </c>
      <c r="H126" s="9" t="s">
        <v>1823</v>
      </c>
      <c r="I126" s="9" t="s">
        <v>1824</v>
      </c>
    </row>
    <row r="127" spans="1:9" x14ac:dyDescent="0.25">
      <c r="A127" s="325"/>
      <c r="B127" s="326"/>
      <c r="C127" s="326"/>
      <c r="D127" s="51" t="s">
        <v>1310</v>
      </c>
      <c r="E127" s="9" t="s">
        <v>1825</v>
      </c>
      <c r="F127" s="9" t="s">
        <v>1826</v>
      </c>
      <c r="G127" s="9" t="s">
        <v>1827</v>
      </c>
      <c r="H127" s="9" t="s">
        <v>1828</v>
      </c>
      <c r="I127" s="9" t="s">
        <v>1829</v>
      </c>
    </row>
    <row r="128" spans="1:9" x14ac:dyDescent="0.25">
      <c r="A128" s="325"/>
      <c r="B128" s="326"/>
      <c r="C128" s="326" t="s">
        <v>1316</v>
      </c>
      <c r="D128" s="51" t="s">
        <v>979</v>
      </c>
      <c r="E128" s="9" t="s">
        <v>1817</v>
      </c>
      <c r="F128" s="9" t="s">
        <v>1830</v>
      </c>
      <c r="G128" s="9" t="s">
        <v>1831</v>
      </c>
      <c r="H128" s="9" t="s">
        <v>1832</v>
      </c>
      <c r="I128" s="9" t="s">
        <v>1833</v>
      </c>
    </row>
    <row r="129" spans="1:9" x14ac:dyDescent="0.25">
      <c r="A129" s="325"/>
      <c r="B129" s="326"/>
      <c r="C129" s="326"/>
      <c r="D129" s="51" t="s">
        <v>980</v>
      </c>
      <c r="E129" s="9" t="s">
        <v>1820</v>
      </c>
      <c r="F129" s="9" t="s">
        <v>1834</v>
      </c>
      <c r="G129" s="9" t="s">
        <v>1835</v>
      </c>
      <c r="H129" s="9" t="s">
        <v>1836</v>
      </c>
      <c r="I129" s="9" t="s">
        <v>1837</v>
      </c>
    </row>
    <row r="130" spans="1:9" x14ac:dyDescent="0.25">
      <c r="A130" s="325"/>
      <c r="B130" s="326"/>
      <c r="C130" s="326"/>
      <c r="D130" s="51" t="s">
        <v>1310</v>
      </c>
      <c r="E130" s="9" t="s">
        <v>1825</v>
      </c>
      <c r="F130" s="9" t="s">
        <v>1838</v>
      </c>
      <c r="G130" s="9" t="s">
        <v>1839</v>
      </c>
      <c r="H130" s="9" t="s">
        <v>1840</v>
      </c>
      <c r="I130" s="9" t="s">
        <v>1841</v>
      </c>
    </row>
    <row r="131" spans="1:9" x14ac:dyDescent="0.25">
      <c r="A131" s="325"/>
      <c r="B131" s="326">
        <v>1</v>
      </c>
      <c r="C131" s="326" t="s">
        <v>1300</v>
      </c>
      <c r="D131" s="51" t="s">
        <v>979</v>
      </c>
      <c r="E131" s="9" t="s">
        <v>1842</v>
      </c>
      <c r="F131" s="9" t="s">
        <v>1842</v>
      </c>
      <c r="G131" s="9" t="s">
        <v>1843</v>
      </c>
      <c r="H131" s="9" t="s">
        <v>1844</v>
      </c>
      <c r="I131" s="9" t="s">
        <v>1845</v>
      </c>
    </row>
    <row r="132" spans="1:9" x14ac:dyDescent="0.25">
      <c r="A132" s="325"/>
      <c r="B132" s="326"/>
      <c r="C132" s="326"/>
      <c r="D132" s="51" t="s">
        <v>980</v>
      </c>
      <c r="E132" s="9" t="s">
        <v>1846</v>
      </c>
      <c r="F132" s="9" t="s">
        <v>1847</v>
      </c>
      <c r="G132" s="9" t="s">
        <v>1848</v>
      </c>
      <c r="H132" s="9" t="s">
        <v>1849</v>
      </c>
      <c r="I132" s="9" t="s">
        <v>1850</v>
      </c>
    </row>
    <row r="133" spans="1:9" x14ac:dyDescent="0.25">
      <c r="A133" s="325"/>
      <c r="B133" s="326"/>
      <c r="C133" s="326"/>
      <c r="D133" s="51" t="s">
        <v>1310</v>
      </c>
      <c r="E133" s="9" t="s">
        <v>1851</v>
      </c>
      <c r="F133" s="9" t="s">
        <v>1852</v>
      </c>
      <c r="G133" s="9" t="s">
        <v>1853</v>
      </c>
      <c r="H133" s="9" t="s">
        <v>1854</v>
      </c>
      <c r="I133" s="9" t="s">
        <v>1855</v>
      </c>
    </row>
    <row r="134" spans="1:9" x14ac:dyDescent="0.25">
      <c r="A134" s="325"/>
      <c r="B134" s="326"/>
      <c r="C134" s="326" t="s">
        <v>1316</v>
      </c>
      <c r="D134" s="51" t="s">
        <v>979</v>
      </c>
      <c r="E134" s="9" t="s">
        <v>1842</v>
      </c>
      <c r="F134" s="9" t="s">
        <v>1856</v>
      </c>
      <c r="G134" s="9" t="s">
        <v>1857</v>
      </c>
      <c r="H134" s="9" t="s">
        <v>1858</v>
      </c>
      <c r="I134" s="9" t="s">
        <v>1859</v>
      </c>
    </row>
    <row r="135" spans="1:9" x14ac:dyDescent="0.25">
      <c r="A135" s="325"/>
      <c r="B135" s="326"/>
      <c r="C135" s="326"/>
      <c r="D135" s="51" t="s">
        <v>980</v>
      </c>
      <c r="E135" s="9" t="s">
        <v>1846</v>
      </c>
      <c r="F135" s="9" t="s">
        <v>1860</v>
      </c>
      <c r="G135" s="9" t="s">
        <v>1861</v>
      </c>
      <c r="H135" s="9" t="s">
        <v>1862</v>
      </c>
      <c r="I135" s="9" t="s">
        <v>1863</v>
      </c>
    </row>
    <row r="136" spans="1:9" x14ac:dyDescent="0.25">
      <c r="A136" s="325"/>
      <c r="B136" s="326"/>
      <c r="C136" s="326"/>
      <c r="D136" s="51" t="s">
        <v>1310</v>
      </c>
      <c r="E136" s="9" t="s">
        <v>1851</v>
      </c>
      <c r="F136" s="9" t="s">
        <v>1864</v>
      </c>
      <c r="G136" s="9" t="s">
        <v>1865</v>
      </c>
      <c r="H136" s="9" t="s">
        <v>1866</v>
      </c>
      <c r="I136" s="9" t="s">
        <v>1867</v>
      </c>
    </row>
    <row r="137" spans="1:9" x14ac:dyDescent="0.25">
      <c r="A137" s="325"/>
      <c r="B137" s="326">
        <v>2</v>
      </c>
      <c r="C137" s="326" t="s">
        <v>1300</v>
      </c>
      <c r="D137" s="51" t="s">
        <v>979</v>
      </c>
      <c r="E137" s="9" t="s">
        <v>970</v>
      </c>
      <c r="F137" s="9" t="s">
        <v>970</v>
      </c>
      <c r="G137" s="9" t="s">
        <v>1868</v>
      </c>
      <c r="H137" s="9" t="s">
        <v>1869</v>
      </c>
      <c r="I137" s="9" t="s">
        <v>1870</v>
      </c>
    </row>
    <row r="138" spans="1:9" x14ac:dyDescent="0.25">
      <c r="A138" s="325"/>
      <c r="B138" s="326"/>
      <c r="C138" s="326"/>
      <c r="D138" s="51" t="s">
        <v>980</v>
      </c>
      <c r="E138" s="9" t="s">
        <v>1871</v>
      </c>
      <c r="F138" s="9" t="s">
        <v>1872</v>
      </c>
      <c r="G138" s="9" t="s">
        <v>1873</v>
      </c>
      <c r="H138" s="9" t="s">
        <v>1874</v>
      </c>
      <c r="I138" s="9" t="s">
        <v>1875</v>
      </c>
    </row>
    <row r="139" spans="1:9" x14ac:dyDescent="0.25">
      <c r="A139" s="325"/>
      <c r="B139" s="326"/>
      <c r="C139" s="326"/>
      <c r="D139" s="51" t="s">
        <v>1310</v>
      </c>
      <c r="E139" s="9" t="s">
        <v>1876</v>
      </c>
      <c r="F139" s="9" t="s">
        <v>1877</v>
      </c>
      <c r="G139" s="9" t="s">
        <v>1878</v>
      </c>
      <c r="H139" s="9" t="s">
        <v>1879</v>
      </c>
      <c r="I139" s="9" t="s">
        <v>1880</v>
      </c>
    </row>
    <row r="140" spans="1:9" x14ac:dyDescent="0.25">
      <c r="A140" s="325"/>
      <c r="B140" s="326"/>
      <c r="C140" s="326" t="s">
        <v>1316</v>
      </c>
      <c r="D140" s="51" t="s">
        <v>979</v>
      </c>
      <c r="E140" s="9" t="s">
        <v>970</v>
      </c>
      <c r="F140" s="9" t="s">
        <v>1881</v>
      </c>
      <c r="G140" s="9" t="s">
        <v>1882</v>
      </c>
      <c r="H140" s="9" t="s">
        <v>1883</v>
      </c>
      <c r="I140" s="9" t="s">
        <v>1884</v>
      </c>
    </row>
    <row r="141" spans="1:9" x14ac:dyDescent="0.25">
      <c r="A141" s="325"/>
      <c r="B141" s="326"/>
      <c r="C141" s="326"/>
      <c r="D141" s="51" t="s">
        <v>980</v>
      </c>
      <c r="E141" s="9" t="s">
        <v>1871</v>
      </c>
      <c r="F141" s="9" t="s">
        <v>1885</v>
      </c>
      <c r="G141" s="9" t="s">
        <v>1886</v>
      </c>
      <c r="H141" s="9" t="s">
        <v>1887</v>
      </c>
      <c r="I141" s="9" t="s">
        <v>1888</v>
      </c>
    </row>
    <row r="142" spans="1:9" x14ac:dyDescent="0.25">
      <c r="A142" s="325"/>
      <c r="B142" s="326"/>
      <c r="C142" s="326"/>
      <c r="D142" s="51" t="s">
        <v>1310</v>
      </c>
      <c r="E142" s="9" t="s">
        <v>1876</v>
      </c>
      <c r="F142" s="9" t="s">
        <v>1889</v>
      </c>
      <c r="G142" s="9" t="s">
        <v>1890</v>
      </c>
      <c r="H142" s="9" t="s">
        <v>1891</v>
      </c>
      <c r="I142" s="9" t="s">
        <v>1892</v>
      </c>
    </row>
    <row r="143" spans="1:9" x14ac:dyDescent="0.25">
      <c r="A143" s="325"/>
      <c r="B143" s="326" t="s">
        <v>1381</v>
      </c>
      <c r="C143" s="326" t="s">
        <v>1300</v>
      </c>
      <c r="D143" s="51" t="s">
        <v>979</v>
      </c>
      <c r="E143" s="9" t="s">
        <v>1893</v>
      </c>
      <c r="F143" s="9" t="s">
        <v>1893</v>
      </c>
      <c r="G143" s="9" t="s">
        <v>1894</v>
      </c>
      <c r="H143" s="9" t="s">
        <v>1895</v>
      </c>
      <c r="I143" s="9" t="s">
        <v>1896</v>
      </c>
    </row>
    <row r="144" spans="1:9" x14ac:dyDescent="0.25">
      <c r="A144" s="325"/>
      <c r="B144" s="326"/>
      <c r="C144" s="326"/>
      <c r="D144" s="51" t="s">
        <v>980</v>
      </c>
      <c r="E144" s="9" t="s">
        <v>1897</v>
      </c>
      <c r="F144" s="9" t="s">
        <v>1898</v>
      </c>
      <c r="G144" s="9" t="s">
        <v>1899</v>
      </c>
      <c r="H144" s="9" t="s">
        <v>1900</v>
      </c>
      <c r="I144" s="9" t="s">
        <v>1901</v>
      </c>
    </row>
    <row r="145" spans="1:9" x14ac:dyDescent="0.25">
      <c r="A145" s="325"/>
      <c r="B145" s="326"/>
      <c r="C145" s="326"/>
      <c r="D145" s="51" t="s">
        <v>1310</v>
      </c>
      <c r="E145" s="9" t="s">
        <v>1902</v>
      </c>
      <c r="F145" s="9" t="s">
        <v>1903</v>
      </c>
      <c r="G145" s="9" t="s">
        <v>1904</v>
      </c>
      <c r="H145" s="9" t="s">
        <v>1905</v>
      </c>
      <c r="I145" s="9" t="s">
        <v>1906</v>
      </c>
    </row>
    <row r="146" spans="1:9" x14ac:dyDescent="0.25">
      <c r="A146" s="325"/>
      <c r="B146" s="326"/>
      <c r="C146" s="326" t="s">
        <v>1316</v>
      </c>
      <c r="D146" s="51" t="s">
        <v>979</v>
      </c>
      <c r="E146" s="9" t="s">
        <v>1893</v>
      </c>
      <c r="F146" s="9" t="s">
        <v>1907</v>
      </c>
      <c r="G146" s="9" t="s">
        <v>1908</v>
      </c>
      <c r="H146" s="9" t="s">
        <v>1909</v>
      </c>
      <c r="I146" s="9" t="s">
        <v>1910</v>
      </c>
    </row>
    <row r="147" spans="1:9" x14ac:dyDescent="0.25">
      <c r="A147" s="325"/>
      <c r="B147" s="326"/>
      <c r="C147" s="326"/>
      <c r="D147" s="51" t="s">
        <v>980</v>
      </c>
      <c r="E147" s="9" t="s">
        <v>1897</v>
      </c>
      <c r="F147" s="9" t="s">
        <v>1911</v>
      </c>
      <c r="G147" s="9" t="s">
        <v>1912</v>
      </c>
      <c r="H147" s="9" t="s">
        <v>1913</v>
      </c>
      <c r="I147" s="9" t="s">
        <v>1914</v>
      </c>
    </row>
    <row r="148" spans="1:9" x14ac:dyDescent="0.25">
      <c r="A148" s="325"/>
      <c r="B148" s="326"/>
      <c r="C148" s="326"/>
      <c r="D148" s="51" t="s">
        <v>1310</v>
      </c>
      <c r="E148" s="9" t="s">
        <v>1902</v>
      </c>
      <c r="F148" s="9" t="s">
        <v>1915</v>
      </c>
      <c r="G148" s="9" t="s">
        <v>1916</v>
      </c>
      <c r="H148" s="9" t="s">
        <v>1917</v>
      </c>
      <c r="I148" s="9" t="s">
        <v>1918</v>
      </c>
    </row>
    <row r="149" spans="1:9" x14ac:dyDescent="0.25">
      <c r="A149" s="325" t="s">
        <v>414</v>
      </c>
      <c r="B149" s="326">
        <v>0</v>
      </c>
      <c r="C149" s="326" t="s">
        <v>1300</v>
      </c>
      <c r="D149" s="51" t="s">
        <v>979</v>
      </c>
      <c r="E149" s="9" t="s">
        <v>1919</v>
      </c>
      <c r="F149" s="9" t="s">
        <v>1919</v>
      </c>
      <c r="G149" s="9" t="s">
        <v>1920</v>
      </c>
      <c r="H149" s="9" t="s">
        <v>1869</v>
      </c>
      <c r="I149" s="9" t="s">
        <v>1921</v>
      </c>
    </row>
    <row r="150" spans="1:9" x14ac:dyDescent="0.25">
      <c r="A150" s="325"/>
      <c r="B150" s="326"/>
      <c r="C150" s="326"/>
      <c r="D150" s="51" t="s">
        <v>980</v>
      </c>
      <c r="E150" s="9" t="s">
        <v>1922</v>
      </c>
      <c r="F150" s="9" t="s">
        <v>1923</v>
      </c>
      <c r="G150" s="9" t="s">
        <v>1924</v>
      </c>
      <c r="H150" s="9" t="s">
        <v>1925</v>
      </c>
      <c r="I150" s="9" t="s">
        <v>1926</v>
      </c>
    </row>
    <row r="151" spans="1:9" x14ac:dyDescent="0.25">
      <c r="A151" s="325"/>
      <c r="B151" s="326"/>
      <c r="C151" s="326"/>
      <c r="D151" s="51" t="s">
        <v>1310</v>
      </c>
      <c r="E151" s="9" t="s">
        <v>1927</v>
      </c>
      <c r="F151" s="9" t="s">
        <v>1928</v>
      </c>
      <c r="G151" s="9" t="s">
        <v>1929</v>
      </c>
      <c r="H151" s="9" t="s">
        <v>1930</v>
      </c>
      <c r="I151" s="9" t="s">
        <v>1931</v>
      </c>
    </row>
    <row r="152" spans="1:9" x14ac:dyDescent="0.25">
      <c r="A152" s="325"/>
      <c r="B152" s="326"/>
      <c r="C152" s="326" t="s">
        <v>1316</v>
      </c>
      <c r="D152" s="51" t="s">
        <v>979</v>
      </c>
      <c r="E152" s="9" t="s">
        <v>1919</v>
      </c>
      <c r="F152" s="9" t="s">
        <v>1932</v>
      </c>
      <c r="G152" s="9" t="s">
        <v>1212</v>
      </c>
      <c r="H152" s="9" t="s">
        <v>1933</v>
      </c>
      <c r="I152" s="9" t="s">
        <v>1720</v>
      </c>
    </row>
    <row r="153" spans="1:9" x14ac:dyDescent="0.25">
      <c r="A153" s="325"/>
      <c r="B153" s="326"/>
      <c r="C153" s="326"/>
      <c r="D153" s="51" t="s">
        <v>980</v>
      </c>
      <c r="E153" s="9" t="s">
        <v>1922</v>
      </c>
      <c r="F153" s="9" t="s">
        <v>1934</v>
      </c>
      <c r="G153" s="9" t="s">
        <v>1935</v>
      </c>
      <c r="H153" s="9" t="s">
        <v>1936</v>
      </c>
      <c r="I153" s="9" t="s">
        <v>1937</v>
      </c>
    </row>
    <row r="154" spans="1:9" x14ac:dyDescent="0.25">
      <c r="A154" s="325"/>
      <c r="B154" s="326"/>
      <c r="C154" s="326"/>
      <c r="D154" s="51" t="s">
        <v>1310</v>
      </c>
      <c r="E154" s="9" t="s">
        <v>1927</v>
      </c>
      <c r="F154" s="9" t="s">
        <v>1938</v>
      </c>
      <c r="G154" s="9" t="s">
        <v>1939</v>
      </c>
      <c r="H154" s="9" t="s">
        <v>1940</v>
      </c>
      <c r="I154" s="9" t="s">
        <v>1941</v>
      </c>
    </row>
    <row r="155" spans="1:9" x14ac:dyDescent="0.25">
      <c r="A155" s="325"/>
      <c r="B155" s="326">
        <v>1</v>
      </c>
      <c r="C155" s="326" t="s">
        <v>1300</v>
      </c>
      <c r="D155" s="51" t="s">
        <v>979</v>
      </c>
      <c r="E155" s="9" t="s">
        <v>1942</v>
      </c>
      <c r="F155" s="9" t="s">
        <v>1942</v>
      </c>
      <c r="G155" s="9" t="s">
        <v>1943</v>
      </c>
      <c r="H155" s="9" t="s">
        <v>1944</v>
      </c>
      <c r="I155" s="9" t="s">
        <v>1945</v>
      </c>
    </row>
    <row r="156" spans="1:9" x14ac:dyDescent="0.25">
      <c r="A156" s="325"/>
      <c r="B156" s="326"/>
      <c r="C156" s="326"/>
      <c r="D156" s="51" t="s">
        <v>980</v>
      </c>
      <c r="E156" s="9" t="s">
        <v>1946</v>
      </c>
      <c r="F156" s="9" t="s">
        <v>1947</v>
      </c>
      <c r="G156" s="9" t="s">
        <v>1948</v>
      </c>
      <c r="H156" s="9" t="s">
        <v>1949</v>
      </c>
      <c r="I156" s="9" t="s">
        <v>1950</v>
      </c>
    </row>
    <row r="157" spans="1:9" x14ac:dyDescent="0.25">
      <c r="A157" s="325"/>
      <c r="B157" s="326"/>
      <c r="C157" s="326"/>
      <c r="D157" s="51" t="s">
        <v>1310</v>
      </c>
      <c r="E157" s="9" t="s">
        <v>1951</v>
      </c>
      <c r="F157" s="9" t="s">
        <v>1952</v>
      </c>
      <c r="G157" s="9" t="s">
        <v>1953</v>
      </c>
      <c r="H157" s="9" t="s">
        <v>1954</v>
      </c>
      <c r="I157" s="9" t="s">
        <v>1955</v>
      </c>
    </row>
    <row r="158" spans="1:9" x14ac:dyDescent="0.25">
      <c r="A158" s="325"/>
      <c r="B158" s="326"/>
      <c r="C158" s="326" t="s">
        <v>1316</v>
      </c>
      <c r="D158" s="51" t="s">
        <v>979</v>
      </c>
      <c r="E158" s="9" t="s">
        <v>1942</v>
      </c>
      <c r="F158" s="9" t="s">
        <v>1956</v>
      </c>
      <c r="G158" s="9" t="s">
        <v>1957</v>
      </c>
      <c r="H158" s="9" t="s">
        <v>1958</v>
      </c>
      <c r="I158" s="9" t="s">
        <v>1959</v>
      </c>
    </row>
    <row r="159" spans="1:9" x14ac:dyDescent="0.25">
      <c r="A159" s="325"/>
      <c r="B159" s="326"/>
      <c r="C159" s="326"/>
      <c r="D159" s="51" t="s">
        <v>980</v>
      </c>
      <c r="E159" s="9" t="s">
        <v>1946</v>
      </c>
      <c r="F159" s="9" t="s">
        <v>1960</v>
      </c>
      <c r="G159" s="9" t="s">
        <v>1961</v>
      </c>
      <c r="H159" s="9" t="s">
        <v>1962</v>
      </c>
      <c r="I159" s="9" t="s">
        <v>1963</v>
      </c>
    </row>
    <row r="160" spans="1:9" x14ac:dyDescent="0.25">
      <c r="A160" s="325"/>
      <c r="B160" s="326"/>
      <c r="C160" s="326"/>
      <c r="D160" s="51" t="s">
        <v>1310</v>
      </c>
      <c r="E160" s="9" t="s">
        <v>1951</v>
      </c>
      <c r="F160" s="9" t="s">
        <v>1964</v>
      </c>
      <c r="G160" s="9" t="s">
        <v>1965</v>
      </c>
      <c r="H160" s="9" t="s">
        <v>1966</v>
      </c>
      <c r="I160" s="9" t="s">
        <v>1967</v>
      </c>
    </row>
    <row r="161" spans="1:9" x14ac:dyDescent="0.25">
      <c r="A161" s="325"/>
      <c r="B161" s="326">
        <v>2</v>
      </c>
      <c r="C161" s="326" t="s">
        <v>1300</v>
      </c>
      <c r="D161" s="51" t="s">
        <v>979</v>
      </c>
      <c r="E161" s="9" t="s">
        <v>1968</v>
      </c>
      <c r="F161" s="9" t="s">
        <v>1968</v>
      </c>
      <c r="G161" s="9" t="s">
        <v>1969</v>
      </c>
      <c r="H161" s="9" t="s">
        <v>1970</v>
      </c>
      <c r="I161" s="9" t="s">
        <v>1971</v>
      </c>
    </row>
    <row r="162" spans="1:9" x14ac:dyDescent="0.25">
      <c r="A162" s="325"/>
      <c r="B162" s="326"/>
      <c r="C162" s="326"/>
      <c r="D162" s="51" t="s">
        <v>980</v>
      </c>
      <c r="E162" s="9" t="s">
        <v>1972</v>
      </c>
      <c r="F162" s="9" t="s">
        <v>1973</v>
      </c>
      <c r="G162" s="9" t="s">
        <v>1974</v>
      </c>
      <c r="H162" s="9" t="s">
        <v>1975</v>
      </c>
      <c r="I162" s="9" t="s">
        <v>1976</v>
      </c>
    </row>
    <row r="163" spans="1:9" x14ac:dyDescent="0.25">
      <c r="A163" s="325"/>
      <c r="B163" s="326"/>
      <c r="C163" s="326"/>
      <c r="D163" s="51" t="s">
        <v>1310</v>
      </c>
      <c r="E163" s="9" t="s">
        <v>1977</v>
      </c>
      <c r="F163" s="9" t="s">
        <v>1978</v>
      </c>
      <c r="G163" s="9" t="s">
        <v>1979</v>
      </c>
      <c r="H163" s="9" t="s">
        <v>1980</v>
      </c>
      <c r="I163" s="9" t="s">
        <v>1981</v>
      </c>
    </row>
    <row r="164" spans="1:9" x14ac:dyDescent="0.25">
      <c r="A164" s="325"/>
      <c r="B164" s="326"/>
      <c r="C164" s="326" t="s">
        <v>1316</v>
      </c>
      <c r="D164" s="51" t="s">
        <v>979</v>
      </c>
      <c r="E164" s="9" t="s">
        <v>1968</v>
      </c>
      <c r="F164" s="9" t="s">
        <v>1982</v>
      </c>
      <c r="G164" s="9" t="s">
        <v>1983</v>
      </c>
      <c r="H164" s="9" t="s">
        <v>1984</v>
      </c>
      <c r="I164" s="9" t="s">
        <v>1985</v>
      </c>
    </row>
    <row r="165" spans="1:9" x14ac:dyDescent="0.25">
      <c r="A165" s="325"/>
      <c r="B165" s="326"/>
      <c r="C165" s="326"/>
      <c r="D165" s="51" t="s">
        <v>980</v>
      </c>
      <c r="E165" s="9" t="s">
        <v>1972</v>
      </c>
      <c r="F165" s="9" t="s">
        <v>1986</v>
      </c>
      <c r="G165" s="9" t="s">
        <v>1987</v>
      </c>
      <c r="H165" s="9" t="s">
        <v>1988</v>
      </c>
      <c r="I165" s="9" t="s">
        <v>1989</v>
      </c>
    </row>
    <row r="166" spans="1:9" x14ac:dyDescent="0.25">
      <c r="A166" s="325"/>
      <c r="B166" s="326"/>
      <c r="C166" s="326"/>
      <c r="D166" s="51" t="s">
        <v>1310</v>
      </c>
      <c r="E166" s="9" t="s">
        <v>1977</v>
      </c>
      <c r="F166" s="9" t="s">
        <v>1990</v>
      </c>
      <c r="G166" s="9" t="s">
        <v>1991</v>
      </c>
      <c r="H166" s="9" t="s">
        <v>1992</v>
      </c>
      <c r="I166" s="9" t="s">
        <v>1993</v>
      </c>
    </row>
    <row r="167" spans="1:9" x14ac:dyDescent="0.25">
      <c r="A167" s="325"/>
      <c r="B167" s="326" t="s">
        <v>1381</v>
      </c>
      <c r="C167" s="326" t="s">
        <v>1300</v>
      </c>
      <c r="D167" s="51" t="s">
        <v>979</v>
      </c>
      <c r="E167" s="9" t="s">
        <v>1994</v>
      </c>
      <c r="F167" s="9" t="s">
        <v>1994</v>
      </c>
      <c r="G167" s="9" t="s">
        <v>1995</v>
      </c>
      <c r="H167" s="9" t="s">
        <v>1996</v>
      </c>
      <c r="I167" s="9" t="s">
        <v>1997</v>
      </c>
    </row>
    <row r="168" spans="1:9" x14ac:dyDescent="0.25">
      <c r="A168" s="325"/>
      <c r="B168" s="326"/>
      <c r="C168" s="326"/>
      <c r="D168" s="51" t="s">
        <v>980</v>
      </c>
      <c r="E168" s="9" t="s">
        <v>1998</v>
      </c>
      <c r="F168" s="9" t="s">
        <v>1999</v>
      </c>
      <c r="G168" s="9" t="s">
        <v>2000</v>
      </c>
      <c r="H168" s="9" t="s">
        <v>2001</v>
      </c>
      <c r="I168" s="9" t="s">
        <v>2002</v>
      </c>
    </row>
    <row r="169" spans="1:9" x14ac:dyDescent="0.25">
      <c r="A169" s="325"/>
      <c r="B169" s="326"/>
      <c r="C169" s="326"/>
      <c r="D169" s="51" t="s">
        <v>1310</v>
      </c>
      <c r="E169" s="9" t="s">
        <v>2003</v>
      </c>
      <c r="F169" s="9" t="s">
        <v>2004</v>
      </c>
      <c r="G169" s="9" t="s">
        <v>2005</v>
      </c>
      <c r="H169" s="9" t="s">
        <v>2006</v>
      </c>
      <c r="I169" s="9" t="s">
        <v>2007</v>
      </c>
    </row>
    <row r="170" spans="1:9" x14ac:dyDescent="0.25">
      <c r="A170" s="325"/>
      <c r="B170" s="326"/>
      <c r="C170" s="326" t="s">
        <v>1316</v>
      </c>
      <c r="D170" s="51" t="s">
        <v>979</v>
      </c>
      <c r="E170" s="9" t="s">
        <v>1994</v>
      </c>
      <c r="F170" s="9" t="s">
        <v>2008</v>
      </c>
      <c r="G170" s="9" t="s">
        <v>2009</v>
      </c>
      <c r="H170" s="9" t="s">
        <v>2010</v>
      </c>
      <c r="I170" s="9" t="s">
        <v>2011</v>
      </c>
    </row>
    <row r="171" spans="1:9" x14ac:dyDescent="0.25">
      <c r="A171" s="325"/>
      <c r="B171" s="326"/>
      <c r="C171" s="326"/>
      <c r="D171" s="51" t="s">
        <v>980</v>
      </c>
      <c r="E171" s="9" t="s">
        <v>1998</v>
      </c>
      <c r="F171" s="9" t="s">
        <v>2012</v>
      </c>
      <c r="G171" s="9" t="s">
        <v>2013</v>
      </c>
      <c r="H171" s="9" t="s">
        <v>2014</v>
      </c>
      <c r="I171" s="9" t="s">
        <v>2015</v>
      </c>
    </row>
    <row r="172" spans="1:9" x14ac:dyDescent="0.25">
      <c r="A172" s="325"/>
      <c r="B172" s="326"/>
      <c r="C172" s="326"/>
      <c r="D172" s="51" t="s">
        <v>1310</v>
      </c>
      <c r="E172" s="9" t="s">
        <v>2003</v>
      </c>
      <c r="F172" s="9" t="s">
        <v>2016</v>
      </c>
      <c r="G172" s="9" t="s">
        <v>2017</v>
      </c>
      <c r="H172" s="9" t="s">
        <v>2018</v>
      </c>
      <c r="I172" s="9" t="s">
        <v>2019</v>
      </c>
    </row>
    <row r="173" spans="1:9" x14ac:dyDescent="0.25">
      <c r="A173" s="325" t="s">
        <v>415</v>
      </c>
      <c r="B173" s="326">
        <v>0</v>
      </c>
      <c r="C173" s="326" t="s">
        <v>1300</v>
      </c>
      <c r="D173" s="51" t="s">
        <v>979</v>
      </c>
      <c r="E173" s="9" t="s">
        <v>2020</v>
      </c>
      <c r="F173" s="9" t="s">
        <v>2020</v>
      </c>
      <c r="G173" s="9" t="s">
        <v>2021</v>
      </c>
      <c r="H173" s="9" t="s">
        <v>2022</v>
      </c>
      <c r="I173" s="9" t="s">
        <v>2023</v>
      </c>
    </row>
    <row r="174" spans="1:9" x14ac:dyDescent="0.25">
      <c r="A174" s="325"/>
      <c r="B174" s="326"/>
      <c r="C174" s="326"/>
      <c r="D174" s="51" t="s">
        <v>980</v>
      </c>
      <c r="E174" s="9" t="s">
        <v>2024</v>
      </c>
      <c r="F174" s="9" t="s">
        <v>2025</v>
      </c>
      <c r="G174" s="9" t="s">
        <v>2026</v>
      </c>
      <c r="H174" s="9" t="s">
        <v>2027</v>
      </c>
      <c r="I174" s="9" t="s">
        <v>2028</v>
      </c>
    </row>
    <row r="175" spans="1:9" x14ac:dyDescent="0.25">
      <c r="A175" s="325"/>
      <c r="B175" s="326"/>
      <c r="C175" s="326"/>
      <c r="D175" s="51" t="s">
        <v>1310</v>
      </c>
      <c r="E175" s="9" t="s">
        <v>2029</v>
      </c>
      <c r="F175" s="9" t="s">
        <v>2030</v>
      </c>
      <c r="G175" s="9" t="s">
        <v>2031</v>
      </c>
      <c r="H175" s="9" t="s">
        <v>2032</v>
      </c>
      <c r="I175" s="9" t="s">
        <v>2033</v>
      </c>
    </row>
    <row r="176" spans="1:9" x14ac:dyDescent="0.25">
      <c r="A176" s="325"/>
      <c r="B176" s="326"/>
      <c r="C176" s="326" t="s">
        <v>1316</v>
      </c>
      <c r="D176" s="51" t="s">
        <v>979</v>
      </c>
      <c r="E176" s="9" t="s">
        <v>2020</v>
      </c>
      <c r="F176" s="9" t="s">
        <v>1208</v>
      </c>
      <c r="G176" s="9" t="s">
        <v>2034</v>
      </c>
      <c r="H176" s="9" t="s">
        <v>2035</v>
      </c>
      <c r="I176" s="9" t="s">
        <v>2036</v>
      </c>
    </row>
    <row r="177" spans="1:9" x14ac:dyDescent="0.25">
      <c r="A177" s="325"/>
      <c r="B177" s="326"/>
      <c r="C177" s="326"/>
      <c r="D177" s="51" t="s">
        <v>980</v>
      </c>
      <c r="E177" s="9" t="s">
        <v>2024</v>
      </c>
      <c r="F177" s="9" t="s">
        <v>2037</v>
      </c>
      <c r="G177" s="9" t="s">
        <v>2038</v>
      </c>
      <c r="H177" s="9" t="s">
        <v>2039</v>
      </c>
      <c r="I177" s="9" t="s">
        <v>2040</v>
      </c>
    </row>
    <row r="178" spans="1:9" x14ac:dyDescent="0.25">
      <c r="A178" s="325"/>
      <c r="B178" s="326"/>
      <c r="C178" s="326"/>
      <c r="D178" s="51" t="s">
        <v>1310</v>
      </c>
      <c r="E178" s="9" t="s">
        <v>2029</v>
      </c>
      <c r="F178" s="9" t="s">
        <v>2041</v>
      </c>
      <c r="G178" s="9" t="s">
        <v>2042</v>
      </c>
      <c r="H178" s="9" t="s">
        <v>2043</v>
      </c>
      <c r="I178" s="9" t="s">
        <v>2044</v>
      </c>
    </row>
    <row r="179" spans="1:9" x14ac:dyDescent="0.25">
      <c r="A179" s="325"/>
      <c r="B179" s="326">
        <v>1</v>
      </c>
      <c r="C179" s="326" t="s">
        <v>1300</v>
      </c>
      <c r="D179" s="51" t="s">
        <v>979</v>
      </c>
      <c r="E179" s="9" t="s">
        <v>2045</v>
      </c>
      <c r="F179" s="9" t="s">
        <v>2045</v>
      </c>
      <c r="G179" s="9" t="s">
        <v>2046</v>
      </c>
      <c r="H179" s="9" t="s">
        <v>2047</v>
      </c>
      <c r="I179" s="9" t="s">
        <v>2048</v>
      </c>
    </row>
    <row r="180" spans="1:9" x14ac:dyDescent="0.25">
      <c r="A180" s="325"/>
      <c r="B180" s="326"/>
      <c r="C180" s="326"/>
      <c r="D180" s="51" t="s">
        <v>980</v>
      </c>
      <c r="E180" s="9" t="s">
        <v>2049</v>
      </c>
      <c r="F180" s="9" t="s">
        <v>2050</v>
      </c>
      <c r="G180" s="9" t="s">
        <v>2051</v>
      </c>
      <c r="H180" s="9" t="s">
        <v>2052</v>
      </c>
      <c r="I180" s="9" t="s">
        <v>2053</v>
      </c>
    </row>
    <row r="181" spans="1:9" x14ac:dyDescent="0.25">
      <c r="A181" s="325"/>
      <c r="B181" s="326"/>
      <c r="C181" s="326"/>
      <c r="D181" s="51" t="s">
        <v>1310</v>
      </c>
      <c r="E181" s="9" t="s">
        <v>2054</v>
      </c>
      <c r="F181" s="9" t="s">
        <v>2055</v>
      </c>
      <c r="G181" s="9" t="s">
        <v>2056</v>
      </c>
      <c r="H181" s="9" t="s">
        <v>2057</v>
      </c>
      <c r="I181" s="9" t="s">
        <v>2058</v>
      </c>
    </row>
    <row r="182" spans="1:9" x14ac:dyDescent="0.25">
      <c r="A182" s="325"/>
      <c r="B182" s="326"/>
      <c r="C182" s="326" t="s">
        <v>1316</v>
      </c>
      <c r="D182" s="51" t="s">
        <v>979</v>
      </c>
      <c r="E182" s="9" t="s">
        <v>2045</v>
      </c>
      <c r="F182" s="9" t="s">
        <v>2059</v>
      </c>
      <c r="G182" s="9" t="s">
        <v>2060</v>
      </c>
      <c r="H182" s="9" t="s">
        <v>2061</v>
      </c>
      <c r="I182" s="9" t="s">
        <v>2062</v>
      </c>
    </row>
    <row r="183" spans="1:9" x14ac:dyDescent="0.25">
      <c r="A183" s="325"/>
      <c r="B183" s="326"/>
      <c r="C183" s="326"/>
      <c r="D183" s="51" t="s">
        <v>980</v>
      </c>
      <c r="E183" s="9" t="s">
        <v>2049</v>
      </c>
      <c r="F183" s="9" t="s">
        <v>2063</v>
      </c>
      <c r="G183" s="9" t="s">
        <v>2064</v>
      </c>
      <c r="H183" s="9" t="s">
        <v>2065</v>
      </c>
      <c r="I183" s="9" t="s">
        <v>2066</v>
      </c>
    </row>
    <row r="184" spans="1:9" x14ac:dyDescent="0.25">
      <c r="A184" s="325"/>
      <c r="B184" s="326"/>
      <c r="C184" s="326"/>
      <c r="D184" s="51" t="s">
        <v>1310</v>
      </c>
      <c r="E184" s="9" t="s">
        <v>2054</v>
      </c>
      <c r="F184" s="9" t="s">
        <v>2067</v>
      </c>
      <c r="G184" s="9" t="s">
        <v>2068</v>
      </c>
      <c r="H184" s="9" t="s">
        <v>2069</v>
      </c>
      <c r="I184" s="9" t="s">
        <v>2070</v>
      </c>
    </row>
    <row r="185" spans="1:9" x14ac:dyDescent="0.25">
      <c r="A185" s="325"/>
      <c r="B185" s="326">
        <v>2</v>
      </c>
      <c r="C185" s="326" t="s">
        <v>1300</v>
      </c>
      <c r="D185" s="51" t="s">
        <v>979</v>
      </c>
      <c r="E185" s="9" t="s">
        <v>2071</v>
      </c>
      <c r="F185" s="9" t="s">
        <v>2071</v>
      </c>
      <c r="G185" s="9" t="s">
        <v>2072</v>
      </c>
      <c r="H185" s="9" t="s">
        <v>2073</v>
      </c>
      <c r="I185" s="9" t="s">
        <v>2074</v>
      </c>
    </row>
    <row r="186" spans="1:9" x14ac:dyDescent="0.25">
      <c r="A186" s="325"/>
      <c r="B186" s="326"/>
      <c r="C186" s="326"/>
      <c r="D186" s="51" t="s">
        <v>980</v>
      </c>
      <c r="E186" s="9" t="s">
        <v>2075</v>
      </c>
      <c r="F186" s="9" t="s">
        <v>2076</v>
      </c>
      <c r="G186" s="9" t="s">
        <v>2077</v>
      </c>
      <c r="H186" s="9" t="s">
        <v>2078</v>
      </c>
      <c r="I186" s="9" t="s">
        <v>2079</v>
      </c>
    </row>
    <row r="187" spans="1:9" x14ac:dyDescent="0.25">
      <c r="A187" s="325"/>
      <c r="B187" s="326"/>
      <c r="C187" s="326"/>
      <c r="D187" s="51" t="s">
        <v>1310</v>
      </c>
      <c r="E187" s="9" t="s">
        <v>2080</v>
      </c>
      <c r="F187" s="9" t="s">
        <v>2081</v>
      </c>
      <c r="G187" s="9" t="s">
        <v>2082</v>
      </c>
      <c r="H187" s="9" t="s">
        <v>2083</v>
      </c>
      <c r="I187" s="9" t="s">
        <v>2084</v>
      </c>
    </row>
    <row r="188" spans="1:9" x14ac:dyDescent="0.25">
      <c r="A188" s="325"/>
      <c r="B188" s="326"/>
      <c r="C188" s="326" t="s">
        <v>1316</v>
      </c>
      <c r="D188" s="51" t="s">
        <v>979</v>
      </c>
      <c r="E188" s="9" t="s">
        <v>2071</v>
      </c>
      <c r="F188" s="9" t="s">
        <v>2085</v>
      </c>
      <c r="G188" s="9" t="s">
        <v>2086</v>
      </c>
      <c r="H188" s="9" t="s">
        <v>2087</v>
      </c>
      <c r="I188" s="9" t="s">
        <v>1214</v>
      </c>
    </row>
    <row r="189" spans="1:9" x14ac:dyDescent="0.25">
      <c r="A189" s="325"/>
      <c r="B189" s="326"/>
      <c r="C189" s="326"/>
      <c r="D189" s="51" t="s">
        <v>980</v>
      </c>
      <c r="E189" s="9" t="s">
        <v>2075</v>
      </c>
      <c r="F189" s="9" t="s">
        <v>2088</v>
      </c>
      <c r="G189" s="9" t="s">
        <v>2089</v>
      </c>
      <c r="H189" s="9" t="s">
        <v>2090</v>
      </c>
      <c r="I189" s="9" t="s">
        <v>2091</v>
      </c>
    </row>
    <row r="190" spans="1:9" x14ac:dyDescent="0.25">
      <c r="A190" s="325"/>
      <c r="B190" s="326"/>
      <c r="C190" s="326"/>
      <c r="D190" s="51" t="s">
        <v>1310</v>
      </c>
      <c r="E190" s="9" t="s">
        <v>2080</v>
      </c>
      <c r="F190" s="9" t="s">
        <v>2092</v>
      </c>
      <c r="G190" s="9" t="s">
        <v>2093</v>
      </c>
      <c r="H190" s="9" t="s">
        <v>2094</v>
      </c>
      <c r="I190" s="9" t="s">
        <v>2095</v>
      </c>
    </row>
    <row r="191" spans="1:9" x14ac:dyDescent="0.25">
      <c r="A191" s="325"/>
      <c r="B191" s="326" t="s">
        <v>1381</v>
      </c>
      <c r="C191" s="326" t="s">
        <v>1300</v>
      </c>
      <c r="D191" s="51" t="s">
        <v>979</v>
      </c>
      <c r="E191" s="9" t="s">
        <v>2096</v>
      </c>
      <c r="F191" s="9" t="s">
        <v>2096</v>
      </c>
      <c r="G191" s="9" t="s">
        <v>1301</v>
      </c>
      <c r="H191" s="9" t="s">
        <v>2097</v>
      </c>
      <c r="I191" s="9" t="s">
        <v>1842</v>
      </c>
    </row>
    <row r="192" spans="1:9" x14ac:dyDescent="0.25">
      <c r="A192" s="325"/>
      <c r="B192" s="326"/>
      <c r="C192" s="326"/>
      <c r="D192" s="51" t="s">
        <v>980</v>
      </c>
      <c r="E192" s="9" t="s">
        <v>2098</v>
      </c>
      <c r="F192" s="9" t="s">
        <v>2099</v>
      </c>
      <c r="G192" s="9" t="s">
        <v>2100</v>
      </c>
      <c r="H192" s="9" t="s">
        <v>2101</v>
      </c>
      <c r="I192" s="9" t="s">
        <v>2102</v>
      </c>
    </row>
    <row r="193" spans="1:9" x14ac:dyDescent="0.25">
      <c r="A193" s="325"/>
      <c r="B193" s="326"/>
      <c r="C193" s="326"/>
      <c r="D193" s="51" t="s">
        <v>1310</v>
      </c>
      <c r="E193" s="9" t="s">
        <v>2103</v>
      </c>
      <c r="F193" s="9" t="s">
        <v>2104</v>
      </c>
      <c r="G193" s="9" t="s">
        <v>2105</v>
      </c>
      <c r="H193" s="9" t="s">
        <v>2106</v>
      </c>
      <c r="I193" s="9" t="s">
        <v>2107</v>
      </c>
    </row>
    <row r="194" spans="1:9" x14ac:dyDescent="0.25">
      <c r="A194" s="325"/>
      <c r="B194" s="326"/>
      <c r="C194" s="326" t="s">
        <v>1316</v>
      </c>
      <c r="D194" s="51" t="s">
        <v>979</v>
      </c>
      <c r="E194" s="9" t="s">
        <v>2096</v>
      </c>
      <c r="F194" s="9" t="s">
        <v>2108</v>
      </c>
      <c r="G194" s="9" t="s">
        <v>2109</v>
      </c>
      <c r="H194" s="9" t="s">
        <v>2110</v>
      </c>
      <c r="I194" s="9" t="s">
        <v>2111</v>
      </c>
    </row>
    <row r="195" spans="1:9" x14ac:dyDescent="0.25">
      <c r="A195" s="325"/>
      <c r="B195" s="326"/>
      <c r="C195" s="326"/>
      <c r="D195" s="51" t="s">
        <v>980</v>
      </c>
      <c r="E195" s="9" t="s">
        <v>2098</v>
      </c>
      <c r="F195" s="9" t="s">
        <v>2112</v>
      </c>
      <c r="G195" s="9" t="s">
        <v>2113</v>
      </c>
      <c r="H195" s="9" t="s">
        <v>2114</v>
      </c>
      <c r="I195" s="9" t="s">
        <v>2115</v>
      </c>
    </row>
    <row r="196" spans="1:9" x14ac:dyDescent="0.25">
      <c r="A196" s="325"/>
      <c r="B196" s="326"/>
      <c r="C196" s="326"/>
      <c r="D196" s="51" t="s">
        <v>1310</v>
      </c>
      <c r="E196" s="9" t="s">
        <v>2103</v>
      </c>
      <c r="F196" s="9" t="s">
        <v>2116</v>
      </c>
      <c r="G196" s="9" t="s">
        <v>2117</v>
      </c>
      <c r="H196" s="9" t="s">
        <v>2118</v>
      </c>
      <c r="I196" s="9" t="s">
        <v>2119</v>
      </c>
    </row>
    <row r="197" spans="1:9" x14ac:dyDescent="0.25">
      <c r="A197" s="325" t="s">
        <v>416</v>
      </c>
      <c r="B197" s="326">
        <v>0</v>
      </c>
      <c r="C197" s="326" t="s">
        <v>1300</v>
      </c>
      <c r="D197" s="51" t="s">
        <v>979</v>
      </c>
      <c r="E197" s="9" t="s">
        <v>2120</v>
      </c>
      <c r="F197" s="9" t="s">
        <v>2120</v>
      </c>
      <c r="G197" s="9" t="s">
        <v>2121</v>
      </c>
      <c r="H197" s="9" t="s">
        <v>2122</v>
      </c>
      <c r="I197" s="9" t="s">
        <v>2123</v>
      </c>
    </row>
    <row r="198" spans="1:9" x14ac:dyDescent="0.25">
      <c r="A198" s="325"/>
      <c r="B198" s="326"/>
      <c r="C198" s="326"/>
      <c r="D198" s="51" t="s">
        <v>980</v>
      </c>
      <c r="E198" s="9" t="s">
        <v>2124</v>
      </c>
      <c r="F198" s="9" t="s">
        <v>2125</v>
      </c>
      <c r="G198" s="9" t="s">
        <v>2126</v>
      </c>
      <c r="H198" s="9" t="s">
        <v>2127</v>
      </c>
      <c r="I198" s="9" t="s">
        <v>2128</v>
      </c>
    </row>
    <row r="199" spans="1:9" x14ac:dyDescent="0.25">
      <c r="A199" s="325"/>
      <c r="B199" s="326"/>
      <c r="C199" s="326"/>
      <c r="D199" s="51" t="s">
        <v>1310</v>
      </c>
      <c r="E199" s="9" t="s">
        <v>2129</v>
      </c>
      <c r="F199" s="9" t="s">
        <v>2130</v>
      </c>
      <c r="G199" s="9" t="s">
        <v>2131</v>
      </c>
      <c r="H199" s="9" t="s">
        <v>2132</v>
      </c>
      <c r="I199" s="9" t="s">
        <v>2133</v>
      </c>
    </row>
    <row r="200" spans="1:9" x14ac:dyDescent="0.25">
      <c r="A200" s="325"/>
      <c r="B200" s="326"/>
      <c r="C200" s="326" t="s">
        <v>1316</v>
      </c>
      <c r="D200" s="51" t="s">
        <v>979</v>
      </c>
      <c r="E200" s="9" t="s">
        <v>2120</v>
      </c>
      <c r="F200" s="9" t="s">
        <v>2134</v>
      </c>
      <c r="G200" s="9" t="s">
        <v>2135</v>
      </c>
      <c r="H200" s="9" t="s">
        <v>2136</v>
      </c>
      <c r="I200" s="9" t="s">
        <v>1555</v>
      </c>
    </row>
    <row r="201" spans="1:9" x14ac:dyDescent="0.25">
      <c r="A201" s="325"/>
      <c r="B201" s="326"/>
      <c r="C201" s="326"/>
      <c r="D201" s="51" t="s">
        <v>980</v>
      </c>
      <c r="E201" s="9" t="s">
        <v>2124</v>
      </c>
      <c r="F201" s="9" t="s">
        <v>2137</v>
      </c>
      <c r="G201" s="9" t="s">
        <v>2138</v>
      </c>
      <c r="H201" s="9" t="s">
        <v>2139</v>
      </c>
      <c r="I201" s="9" t="s">
        <v>2140</v>
      </c>
    </row>
    <row r="202" spans="1:9" x14ac:dyDescent="0.25">
      <c r="A202" s="325"/>
      <c r="B202" s="326"/>
      <c r="C202" s="326"/>
      <c r="D202" s="51" t="s">
        <v>1310</v>
      </c>
      <c r="E202" s="9" t="s">
        <v>2129</v>
      </c>
      <c r="F202" s="9" t="s">
        <v>2141</v>
      </c>
      <c r="G202" s="9" t="s">
        <v>2142</v>
      </c>
      <c r="H202" s="9" t="s">
        <v>2143</v>
      </c>
      <c r="I202" s="9" t="s">
        <v>2144</v>
      </c>
    </row>
    <row r="203" spans="1:9" x14ac:dyDescent="0.25">
      <c r="A203" s="325"/>
      <c r="B203" s="326">
        <v>1</v>
      </c>
      <c r="C203" s="326" t="s">
        <v>1300</v>
      </c>
      <c r="D203" s="51" t="s">
        <v>979</v>
      </c>
      <c r="E203" s="9" t="s">
        <v>2145</v>
      </c>
      <c r="F203" s="9" t="s">
        <v>2145</v>
      </c>
      <c r="G203" s="9" t="s">
        <v>2146</v>
      </c>
      <c r="H203" s="9" t="s">
        <v>2147</v>
      </c>
      <c r="I203" s="9" t="s">
        <v>2148</v>
      </c>
    </row>
    <row r="204" spans="1:9" x14ac:dyDescent="0.25">
      <c r="A204" s="325"/>
      <c r="B204" s="326"/>
      <c r="C204" s="326"/>
      <c r="D204" s="51" t="s">
        <v>980</v>
      </c>
      <c r="E204" s="9" t="s">
        <v>2149</v>
      </c>
      <c r="F204" s="9" t="s">
        <v>2150</v>
      </c>
      <c r="G204" s="9" t="s">
        <v>2151</v>
      </c>
      <c r="H204" s="9" t="s">
        <v>2152</v>
      </c>
      <c r="I204" s="9" t="s">
        <v>2153</v>
      </c>
    </row>
    <row r="205" spans="1:9" x14ac:dyDescent="0.25">
      <c r="A205" s="325"/>
      <c r="B205" s="326"/>
      <c r="C205" s="326"/>
      <c r="D205" s="51" t="s">
        <v>1310</v>
      </c>
      <c r="E205" s="9" t="s">
        <v>2154</v>
      </c>
      <c r="F205" s="9" t="s">
        <v>2155</v>
      </c>
      <c r="G205" s="9" t="s">
        <v>2156</v>
      </c>
      <c r="H205" s="9" t="s">
        <v>2157</v>
      </c>
      <c r="I205" s="9" t="s">
        <v>2158</v>
      </c>
    </row>
    <row r="206" spans="1:9" x14ac:dyDescent="0.25">
      <c r="A206" s="325"/>
      <c r="B206" s="326"/>
      <c r="C206" s="326" t="s">
        <v>1316</v>
      </c>
      <c r="D206" s="51" t="s">
        <v>979</v>
      </c>
      <c r="E206" s="9" t="s">
        <v>2145</v>
      </c>
      <c r="F206" s="9" t="s">
        <v>2159</v>
      </c>
      <c r="G206" s="9" t="s">
        <v>2160</v>
      </c>
      <c r="H206" s="9" t="s">
        <v>2161</v>
      </c>
      <c r="I206" s="9" t="s">
        <v>2162</v>
      </c>
    </row>
    <row r="207" spans="1:9" x14ac:dyDescent="0.25">
      <c r="A207" s="325"/>
      <c r="B207" s="326"/>
      <c r="C207" s="326"/>
      <c r="D207" s="51" t="s">
        <v>980</v>
      </c>
      <c r="E207" s="9" t="s">
        <v>2149</v>
      </c>
      <c r="F207" s="9" t="s">
        <v>2163</v>
      </c>
      <c r="G207" s="9" t="s">
        <v>2164</v>
      </c>
      <c r="H207" s="9" t="s">
        <v>2165</v>
      </c>
      <c r="I207" s="9" t="s">
        <v>2166</v>
      </c>
    </row>
    <row r="208" spans="1:9" x14ac:dyDescent="0.25">
      <c r="A208" s="325"/>
      <c r="B208" s="326"/>
      <c r="C208" s="326"/>
      <c r="D208" s="51" t="s">
        <v>1310</v>
      </c>
      <c r="E208" s="9" t="s">
        <v>2154</v>
      </c>
      <c r="F208" s="9" t="s">
        <v>2167</v>
      </c>
      <c r="G208" s="9" t="s">
        <v>2168</v>
      </c>
      <c r="H208" s="9" t="s">
        <v>2169</v>
      </c>
      <c r="I208" s="9" t="s">
        <v>2170</v>
      </c>
    </row>
    <row r="209" spans="1:9" x14ac:dyDescent="0.25">
      <c r="A209" s="325"/>
      <c r="B209" s="326">
        <v>2</v>
      </c>
      <c r="C209" s="326" t="s">
        <v>1300</v>
      </c>
      <c r="D209" s="51" t="s">
        <v>979</v>
      </c>
      <c r="E209" s="9" t="s">
        <v>2171</v>
      </c>
      <c r="F209" s="9" t="s">
        <v>2171</v>
      </c>
      <c r="G209" s="9" t="s">
        <v>1806</v>
      </c>
      <c r="H209" s="9" t="s">
        <v>2172</v>
      </c>
      <c r="I209" s="9" t="s">
        <v>2173</v>
      </c>
    </row>
    <row r="210" spans="1:9" x14ac:dyDescent="0.25">
      <c r="A210" s="325"/>
      <c r="B210" s="326"/>
      <c r="C210" s="326"/>
      <c r="D210" s="51" t="s">
        <v>980</v>
      </c>
      <c r="E210" s="9" t="s">
        <v>2174</v>
      </c>
      <c r="F210" s="9" t="s">
        <v>2175</v>
      </c>
      <c r="G210" s="9" t="s">
        <v>2176</v>
      </c>
      <c r="H210" s="9" t="s">
        <v>2177</v>
      </c>
      <c r="I210" s="9" t="s">
        <v>2178</v>
      </c>
    </row>
    <row r="211" spans="1:9" x14ac:dyDescent="0.25">
      <c r="A211" s="325"/>
      <c r="B211" s="326"/>
      <c r="C211" s="326"/>
      <c r="D211" s="51" t="s">
        <v>1310</v>
      </c>
      <c r="E211" s="9" t="s">
        <v>2179</v>
      </c>
      <c r="F211" s="9" t="s">
        <v>2180</v>
      </c>
      <c r="G211" s="9" t="s">
        <v>2181</v>
      </c>
      <c r="H211" s="9" t="s">
        <v>2182</v>
      </c>
      <c r="I211" s="9" t="s">
        <v>2183</v>
      </c>
    </row>
    <row r="212" spans="1:9" x14ac:dyDescent="0.25">
      <c r="A212" s="325"/>
      <c r="B212" s="326"/>
      <c r="C212" s="326" t="s">
        <v>1316</v>
      </c>
      <c r="D212" s="51" t="s">
        <v>979</v>
      </c>
      <c r="E212" s="9" t="s">
        <v>2171</v>
      </c>
      <c r="F212" s="9" t="s">
        <v>2184</v>
      </c>
      <c r="G212" s="9" t="s">
        <v>2185</v>
      </c>
      <c r="H212" s="9" t="s">
        <v>2186</v>
      </c>
      <c r="I212" s="9" t="s">
        <v>2187</v>
      </c>
    </row>
    <row r="213" spans="1:9" x14ac:dyDescent="0.25">
      <c r="A213" s="325"/>
      <c r="B213" s="326"/>
      <c r="C213" s="326"/>
      <c r="D213" s="51" t="s">
        <v>980</v>
      </c>
      <c r="E213" s="9" t="s">
        <v>2174</v>
      </c>
      <c r="F213" s="9" t="s">
        <v>2188</v>
      </c>
      <c r="G213" s="9" t="s">
        <v>2189</v>
      </c>
      <c r="H213" s="9" t="s">
        <v>2190</v>
      </c>
      <c r="I213" s="9" t="s">
        <v>2191</v>
      </c>
    </row>
    <row r="214" spans="1:9" x14ac:dyDescent="0.25">
      <c r="A214" s="325"/>
      <c r="B214" s="326"/>
      <c r="C214" s="326"/>
      <c r="D214" s="51" t="s">
        <v>1310</v>
      </c>
      <c r="E214" s="9" t="s">
        <v>2179</v>
      </c>
      <c r="F214" s="9" t="s">
        <v>2192</v>
      </c>
      <c r="G214" s="9" t="s">
        <v>2193</v>
      </c>
      <c r="H214" s="9" t="s">
        <v>2194</v>
      </c>
      <c r="I214" s="9" t="s">
        <v>2195</v>
      </c>
    </row>
    <row r="215" spans="1:9" x14ac:dyDescent="0.25">
      <c r="A215" s="325"/>
      <c r="B215" s="326" t="s">
        <v>1381</v>
      </c>
      <c r="C215" s="326" t="s">
        <v>1300</v>
      </c>
      <c r="D215" s="51" t="s">
        <v>979</v>
      </c>
      <c r="E215" s="9" t="s">
        <v>2196</v>
      </c>
      <c r="F215" s="9" t="s">
        <v>2196</v>
      </c>
      <c r="G215" s="9" t="s">
        <v>2197</v>
      </c>
      <c r="H215" s="9" t="s">
        <v>2198</v>
      </c>
      <c r="I215" s="9" t="s">
        <v>2199</v>
      </c>
    </row>
    <row r="216" spans="1:9" x14ac:dyDescent="0.25">
      <c r="A216" s="325"/>
      <c r="B216" s="326"/>
      <c r="C216" s="326"/>
      <c r="D216" s="51" t="s">
        <v>980</v>
      </c>
      <c r="E216" s="9" t="s">
        <v>2200</v>
      </c>
      <c r="F216" s="9" t="s">
        <v>2201</v>
      </c>
      <c r="G216" s="9" t="s">
        <v>2202</v>
      </c>
      <c r="H216" s="9" t="s">
        <v>2203</v>
      </c>
      <c r="I216" s="9" t="s">
        <v>2204</v>
      </c>
    </row>
    <row r="217" spans="1:9" x14ac:dyDescent="0.25">
      <c r="A217" s="325"/>
      <c r="B217" s="326"/>
      <c r="C217" s="326"/>
      <c r="D217" s="51" t="s">
        <v>1310</v>
      </c>
      <c r="E217" s="9" t="s">
        <v>2205</v>
      </c>
      <c r="F217" s="9" t="s">
        <v>2206</v>
      </c>
      <c r="G217" s="9" t="s">
        <v>2207</v>
      </c>
      <c r="H217" s="9" t="s">
        <v>2208</v>
      </c>
      <c r="I217" s="9" t="s">
        <v>2209</v>
      </c>
    </row>
    <row r="218" spans="1:9" x14ac:dyDescent="0.25">
      <c r="A218" s="325"/>
      <c r="B218" s="326"/>
      <c r="C218" s="326" t="s">
        <v>1316</v>
      </c>
      <c r="D218" s="51" t="s">
        <v>979</v>
      </c>
      <c r="E218" s="9" t="s">
        <v>2196</v>
      </c>
      <c r="F218" s="9" t="s">
        <v>2210</v>
      </c>
      <c r="G218" s="9" t="s">
        <v>2211</v>
      </c>
      <c r="H218" s="9" t="s">
        <v>2212</v>
      </c>
      <c r="I218" s="9" t="s">
        <v>2213</v>
      </c>
    </row>
    <row r="219" spans="1:9" x14ac:dyDescent="0.25">
      <c r="A219" s="325"/>
      <c r="B219" s="326"/>
      <c r="C219" s="326"/>
      <c r="D219" s="51" t="s">
        <v>980</v>
      </c>
      <c r="E219" s="9" t="s">
        <v>2200</v>
      </c>
      <c r="F219" s="9" t="s">
        <v>2214</v>
      </c>
      <c r="G219" s="9" t="s">
        <v>2215</v>
      </c>
      <c r="H219" s="9" t="s">
        <v>2216</v>
      </c>
      <c r="I219" s="9" t="s">
        <v>2217</v>
      </c>
    </row>
    <row r="220" spans="1:9" x14ac:dyDescent="0.25">
      <c r="A220" s="325"/>
      <c r="B220" s="326"/>
      <c r="C220" s="326"/>
      <c r="D220" s="51" t="s">
        <v>1310</v>
      </c>
      <c r="E220" s="9" t="s">
        <v>2205</v>
      </c>
      <c r="F220" s="9" t="s">
        <v>2218</v>
      </c>
      <c r="G220" s="9" t="s">
        <v>2219</v>
      </c>
      <c r="H220" s="9" t="s">
        <v>2220</v>
      </c>
      <c r="I220" s="9" t="s">
        <v>2221</v>
      </c>
    </row>
    <row r="221" spans="1:9" x14ac:dyDescent="0.25">
      <c r="A221" s="325" t="s">
        <v>417</v>
      </c>
      <c r="B221" s="326">
        <v>0</v>
      </c>
      <c r="C221" s="326" t="s">
        <v>1300</v>
      </c>
      <c r="D221" s="51" t="s">
        <v>979</v>
      </c>
      <c r="E221" s="9" t="s">
        <v>2222</v>
      </c>
      <c r="F221" s="9" t="s">
        <v>2222</v>
      </c>
      <c r="G221" s="9" t="s">
        <v>2223</v>
      </c>
      <c r="H221" s="9" t="s">
        <v>2224</v>
      </c>
      <c r="I221" s="9" t="s">
        <v>1529</v>
      </c>
    </row>
    <row r="222" spans="1:9" x14ac:dyDescent="0.25">
      <c r="A222" s="325"/>
      <c r="B222" s="326"/>
      <c r="C222" s="326"/>
      <c r="D222" s="51" t="s">
        <v>980</v>
      </c>
      <c r="E222" s="9" t="s">
        <v>2225</v>
      </c>
      <c r="F222" s="9" t="s">
        <v>2226</v>
      </c>
      <c r="G222" s="9" t="s">
        <v>2227</v>
      </c>
      <c r="H222" s="9" t="s">
        <v>2228</v>
      </c>
      <c r="I222" s="9" t="s">
        <v>2229</v>
      </c>
    </row>
    <row r="223" spans="1:9" x14ac:dyDescent="0.25">
      <c r="A223" s="325"/>
      <c r="B223" s="326"/>
      <c r="C223" s="326"/>
      <c r="D223" s="51" t="s">
        <v>1310</v>
      </c>
      <c r="E223" s="9" t="s">
        <v>2230</v>
      </c>
      <c r="F223" s="9" t="s">
        <v>2231</v>
      </c>
      <c r="G223" s="9" t="s">
        <v>2232</v>
      </c>
      <c r="H223" s="9" t="s">
        <v>2233</v>
      </c>
      <c r="I223" s="9" t="s">
        <v>2234</v>
      </c>
    </row>
    <row r="224" spans="1:9" x14ac:dyDescent="0.25">
      <c r="A224" s="325"/>
      <c r="B224" s="326"/>
      <c r="C224" s="326" t="s">
        <v>1316</v>
      </c>
      <c r="D224" s="51" t="s">
        <v>979</v>
      </c>
      <c r="E224" s="9" t="s">
        <v>2222</v>
      </c>
      <c r="F224" s="9" t="s">
        <v>2235</v>
      </c>
      <c r="G224" s="9" t="s">
        <v>2236</v>
      </c>
      <c r="H224" s="9" t="s">
        <v>2237</v>
      </c>
      <c r="I224" s="9" t="s">
        <v>1832</v>
      </c>
    </row>
    <row r="225" spans="1:9" x14ac:dyDescent="0.25">
      <c r="A225" s="325"/>
      <c r="B225" s="326"/>
      <c r="C225" s="326"/>
      <c r="D225" s="51" t="s">
        <v>980</v>
      </c>
      <c r="E225" s="9" t="s">
        <v>2225</v>
      </c>
      <c r="F225" s="9" t="s">
        <v>2238</v>
      </c>
      <c r="G225" s="9" t="s">
        <v>2239</v>
      </c>
      <c r="H225" s="9" t="s">
        <v>2240</v>
      </c>
      <c r="I225" s="9" t="s">
        <v>2241</v>
      </c>
    </row>
    <row r="226" spans="1:9" x14ac:dyDescent="0.25">
      <c r="A226" s="325"/>
      <c r="B226" s="326"/>
      <c r="C226" s="326"/>
      <c r="D226" s="51" t="s">
        <v>1310</v>
      </c>
      <c r="E226" s="9" t="s">
        <v>2230</v>
      </c>
      <c r="F226" s="9" t="s">
        <v>2242</v>
      </c>
      <c r="G226" s="9" t="s">
        <v>2243</v>
      </c>
      <c r="H226" s="9" t="s">
        <v>2244</v>
      </c>
      <c r="I226" s="9" t="s">
        <v>2245</v>
      </c>
    </row>
    <row r="227" spans="1:9" x14ac:dyDescent="0.25">
      <c r="A227" s="325"/>
      <c r="B227" s="326">
        <v>1</v>
      </c>
      <c r="C227" s="326" t="s">
        <v>1300</v>
      </c>
      <c r="D227" s="51" t="s">
        <v>979</v>
      </c>
      <c r="E227" s="9" t="s">
        <v>2246</v>
      </c>
      <c r="F227" s="9" t="s">
        <v>2246</v>
      </c>
      <c r="G227" s="9" t="s">
        <v>2247</v>
      </c>
      <c r="H227" s="9" t="s">
        <v>2248</v>
      </c>
      <c r="I227" s="9" t="s">
        <v>1213</v>
      </c>
    </row>
    <row r="228" spans="1:9" x14ac:dyDescent="0.25">
      <c r="A228" s="325"/>
      <c r="B228" s="326"/>
      <c r="C228" s="326"/>
      <c r="D228" s="51" t="s">
        <v>980</v>
      </c>
      <c r="E228" s="9" t="s">
        <v>2249</v>
      </c>
      <c r="F228" s="9" t="s">
        <v>2250</v>
      </c>
      <c r="G228" s="9" t="s">
        <v>2251</v>
      </c>
      <c r="H228" s="9" t="s">
        <v>2252</v>
      </c>
      <c r="I228" s="9" t="s">
        <v>2253</v>
      </c>
    </row>
    <row r="229" spans="1:9" x14ac:dyDescent="0.25">
      <c r="A229" s="325"/>
      <c r="B229" s="326"/>
      <c r="C229" s="326"/>
      <c r="D229" s="51" t="s">
        <v>1310</v>
      </c>
      <c r="E229" s="9" t="s">
        <v>2254</v>
      </c>
      <c r="F229" s="9" t="s">
        <v>2255</v>
      </c>
      <c r="G229" s="9" t="s">
        <v>2256</v>
      </c>
      <c r="H229" s="9" t="s">
        <v>2257</v>
      </c>
      <c r="I229" s="9" t="s">
        <v>2258</v>
      </c>
    </row>
    <row r="230" spans="1:9" x14ac:dyDescent="0.25">
      <c r="A230" s="325"/>
      <c r="B230" s="326"/>
      <c r="C230" s="326" t="s">
        <v>1316</v>
      </c>
      <c r="D230" s="51" t="s">
        <v>979</v>
      </c>
      <c r="E230" s="9" t="s">
        <v>2246</v>
      </c>
      <c r="F230" s="9" t="s">
        <v>2259</v>
      </c>
      <c r="G230" s="9" t="s">
        <v>2260</v>
      </c>
      <c r="H230" s="9" t="s">
        <v>2261</v>
      </c>
      <c r="I230" s="9" t="s">
        <v>2262</v>
      </c>
    </row>
    <row r="231" spans="1:9" x14ac:dyDescent="0.25">
      <c r="A231" s="325"/>
      <c r="B231" s="326"/>
      <c r="C231" s="326"/>
      <c r="D231" s="51" t="s">
        <v>980</v>
      </c>
      <c r="E231" s="9" t="s">
        <v>2249</v>
      </c>
      <c r="F231" s="9" t="s">
        <v>2263</v>
      </c>
      <c r="G231" s="9" t="s">
        <v>2264</v>
      </c>
      <c r="H231" s="9" t="s">
        <v>2265</v>
      </c>
      <c r="I231" s="9" t="s">
        <v>2266</v>
      </c>
    </row>
    <row r="232" spans="1:9" x14ac:dyDescent="0.25">
      <c r="A232" s="325"/>
      <c r="B232" s="326"/>
      <c r="C232" s="326"/>
      <c r="D232" s="51" t="s">
        <v>1310</v>
      </c>
      <c r="E232" s="9" t="s">
        <v>2254</v>
      </c>
      <c r="F232" s="9" t="s">
        <v>2267</v>
      </c>
      <c r="G232" s="9" t="s">
        <v>2268</v>
      </c>
      <c r="H232" s="9" t="s">
        <v>2269</v>
      </c>
      <c r="I232" s="9" t="s">
        <v>2270</v>
      </c>
    </row>
    <row r="233" spans="1:9" x14ac:dyDescent="0.25">
      <c r="A233" s="325"/>
      <c r="B233" s="326">
        <v>2</v>
      </c>
      <c r="C233" s="326" t="s">
        <v>1300</v>
      </c>
      <c r="D233" s="51" t="s">
        <v>979</v>
      </c>
      <c r="E233" s="9" t="s">
        <v>2271</v>
      </c>
      <c r="F233" s="9" t="s">
        <v>2271</v>
      </c>
      <c r="G233" s="9" t="s">
        <v>2272</v>
      </c>
      <c r="H233" s="9" t="s">
        <v>2273</v>
      </c>
      <c r="I233" s="9" t="s">
        <v>2274</v>
      </c>
    </row>
    <row r="234" spans="1:9" x14ac:dyDescent="0.25">
      <c r="A234" s="325"/>
      <c r="B234" s="326"/>
      <c r="C234" s="326"/>
      <c r="D234" s="51" t="s">
        <v>980</v>
      </c>
      <c r="E234" s="9" t="s">
        <v>2275</v>
      </c>
      <c r="F234" s="9" t="s">
        <v>2276</v>
      </c>
      <c r="G234" s="9" t="s">
        <v>2277</v>
      </c>
      <c r="H234" s="9" t="s">
        <v>2278</v>
      </c>
      <c r="I234" s="9" t="s">
        <v>2279</v>
      </c>
    </row>
    <row r="235" spans="1:9" x14ac:dyDescent="0.25">
      <c r="A235" s="325"/>
      <c r="B235" s="326"/>
      <c r="C235" s="326"/>
      <c r="D235" s="51" t="s">
        <v>1310</v>
      </c>
      <c r="E235" s="9" t="s">
        <v>2280</v>
      </c>
      <c r="F235" s="9" t="s">
        <v>2281</v>
      </c>
      <c r="G235" s="9" t="s">
        <v>2282</v>
      </c>
      <c r="H235" s="9" t="s">
        <v>2283</v>
      </c>
      <c r="I235" s="9" t="s">
        <v>2284</v>
      </c>
    </row>
    <row r="236" spans="1:9" x14ac:dyDescent="0.25">
      <c r="A236" s="325"/>
      <c r="B236" s="326"/>
      <c r="C236" s="326" t="s">
        <v>1316</v>
      </c>
      <c r="D236" s="51" t="s">
        <v>979</v>
      </c>
      <c r="E236" s="9" t="s">
        <v>2271</v>
      </c>
      <c r="F236" s="9" t="s">
        <v>2285</v>
      </c>
      <c r="G236" s="9" t="s">
        <v>1808</v>
      </c>
      <c r="H236" s="9" t="s">
        <v>2074</v>
      </c>
      <c r="I236" s="9" t="s">
        <v>2262</v>
      </c>
    </row>
    <row r="237" spans="1:9" x14ac:dyDescent="0.25">
      <c r="A237" s="325"/>
      <c r="B237" s="326"/>
      <c r="C237" s="326"/>
      <c r="D237" s="51" t="s">
        <v>980</v>
      </c>
      <c r="E237" s="9" t="s">
        <v>2275</v>
      </c>
      <c r="F237" s="9" t="s">
        <v>2286</v>
      </c>
      <c r="G237" s="9" t="s">
        <v>2287</v>
      </c>
      <c r="H237" s="9" t="s">
        <v>2288</v>
      </c>
      <c r="I237" s="9" t="s">
        <v>2289</v>
      </c>
    </row>
    <row r="238" spans="1:9" x14ac:dyDescent="0.25">
      <c r="A238" s="325"/>
      <c r="B238" s="326"/>
      <c r="C238" s="326"/>
      <c r="D238" s="51" t="s">
        <v>1310</v>
      </c>
      <c r="E238" s="9" t="s">
        <v>2280</v>
      </c>
      <c r="F238" s="9" t="s">
        <v>2290</v>
      </c>
      <c r="G238" s="9" t="s">
        <v>2291</v>
      </c>
      <c r="H238" s="9" t="s">
        <v>2292</v>
      </c>
      <c r="I238" s="9" t="s">
        <v>2293</v>
      </c>
    </row>
    <row r="239" spans="1:9" x14ac:dyDescent="0.25">
      <c r="A239" s="325"/>
      <c r="B239" s="326" t="s">
        <v>1381</v>
      </c>
      <c r="C239" s="326" t="s">
        <v>1300</v>
      </c>
      <c r="D239" s="51" t="s">
        <v>979</v>
      </c>
      <c r="E239" s="9" t="s">
        <v>2294</v>
      </c>
      <c r="F239" s="9" t="s">
        <v>2294</v>
      </c>
      <c r="G239" s="9" t="s">
        <v>1151</v>
      </c>
      <c r="H239" s="9" t="s">
        <v>2295</v>
      </c>
      <c r="I239" s="9" t="s">
        <v>2296</v>
      </c>
    </row>
    <row r="240" spans="1:9" x14ac:dyDescent="0.25">
      <c r="A240" s="325"/>
      <c r="B240" s="326"/>
      <c r="C240" s="326"/>
      <c r="D240" s="51" t="s">
        <v>980</v>
      </c>
      <c r="E240" s="9" t="s">
        <v>2297</v>
      </c>
      <c r="F240" s="9" t="s">
        <v>2298</v>
      </c>
      <c r="G240" s="9" t="s">
        <v>2299</v>
      </c>
      <c r="H240" s="9" t="s">
        <v>2300</v>
      </c>
      <c r="I240" s="9" t="s">
        <v>2301</v>
      </c>
    </row>
    <row r="241" spans="1:9" x14ac:dyDescent="0.25">
      <c r="A241" s="325"/>
      <c r="B241" s="326"/>
      <c r="C241" s="326"/>
      <c r="D241" s="51" t="s">
        <v>1310</v>
      </c>
      <c r="E241" s="9" t="s">
        <v>2302</v>
      </c>
      <c r="F241" s="9" t="s">
        <v>2303</v>
      </c>
      <c r="G241" s="9" t="s">
        <v>2304</v>
      </c>
      <c r="H241" s="9" t="s">
        <v>2305</v>
      </c>
      <c r="I241" s="9" t="s">
        <v>2306</v>
      </c>
    </row>
    <row r="242" spans="1:9" x14ac:dyDescent="0.25">
      <c r="A242" s="325"/>
      <c r="B242" s="326"/>
      <c r="C242" s="326" t="s">
        <v>1316</v>
      </c>
      <c r="D242" s="51" t="s">
        <v>979</v>
      </c>
      <c r="E242" s="9" t="s">
        <v>2294</v>
      </c>
      <c r="F242" s="9" t="s">
        <v>2307</v>
      </c>
      <c r="G242" s="9" t="s">
        <v>2308</v>
      </c>
      <c r="H242" s="9" t="s">
        <v>2309</v>
      </c>
      <c r="I242" s="9" t="s">
        <v>2310</v>
      </c>
    </row>
    <row r="243" spans="1:9" x14ac:dyDescent="0.25">
      <c r="A243" s="325"/>
      <c r="B243" s="326"/>
      <c r="C243" s="326"/>
      <c r="D243" s="51" t="s">
        <v>980</v>
      </c>
      <c r="E243" s="9" t="s">
        <v>2297</v>
      </c>
      <c r="F243" s="9" t="s">
        <v>2311</v>
      </c>
      <c r="G243" s="9" t="s">
        <v>2312</v>
      </c>
      <c r="H243" s="9" t="s">
        <v>2313</v>
      </c>
      <c r="I243" s="9" t="s">
        <v>2314</v>
      </c>
    </row>
    <row r="244" spans="1:9" x14ac:dyDescent="0.25">
      <c r="A244" s="325"/>
      <c r="B244" s="326"/>
      <c r="C244" s="326"/>
      <c r="D244" s="51" t="s">
        <v>1310</v>
      </c>
      <c r="E244" s="9" t="s">
        <v>2302</v>
      </c>
      <c r="F244" s="9" t="s">
        <v>2315</v>
      </c>
      <c r="G244" s="9" t="s">
        <v>2316</v>
      </c>
      <c r="H244" s="9" t="s">
        <v>2317</v>
      </c>
      <c r="I244" s="9" t="s">
        <v>2318</v>
      </c>
    </row>
    <row r="246" spans="1:9" x14ac:dyDescent="0.25">
      <c r="A246" s="5" t="s">
        <v>2319</v>
      </c>
    </row>
    <row r="248" spans="1:9" x14ac:dyDescent="0.25">
      <c r="A248" s="34" t="s">
        <v>2320</v>
      </c>
    </row>
  </sheetData>
  <mergeCells count="135">
    <mergeCell ref="A221:A244"/>
    <mergeCell ref="B221:B226"/>
    <mergeCell ref="C221:C223"/>
    <mergeCell ref="C224:C226"/>
    <mergeCell ref="B227:B232"/>
    <mergeCell ref="C227:C229"/>
    <mergeCell ref="C230:C232"/>
    <mergeCell ref="B233:B238"/>
    <mergeCell ref="C233:C235"/>
    <mergeCell ref="C236:C238"/>
    <mergeCell ref="C209:C211"/>
    <mergeCell ref="C212:C214"/>
    <mergeCell ref="B215:B220"/>
    <mergeCell ref="C215:C217"/>
    <mergeCell ref="C218:C220"/>
    <mergeCell ref="B191:B196"/>
    <mergeCell ref="C191:C193"/>
    <mergeCell ref="C194:C196"/>
    <mergeCell ref="B239:B244"/>
    <mergeCell ref="C239:C241"/>
    <mergeCell ref="C242:C244"/>
    <mergeCell ref="B167:B172"/>
    <mergeCell ref="C167:C169"/>
    <mergeCell ref="C170:C172"/>
    <mergeCell ref="B143:B148"/>
    <mergeCell ref="C143:C145"/>
    <mergeCell ref="C146:C148"/>
    <mergeCell ref="A197:A220"/>
    <mergeCell ref="B197:B202"/>
    <mergeCell ref="C197:C199"/>
    <mergeCell ref="C200:C202"/>
    <mergeCell ref="B203:B208"/>
    <mergeCell ref="C203:C205"/>
    <mergeCell ref="C206:C208"/>
    <mergeCell ref="A173:A196"/>
    <mergeCell ref="B173:B178"/>
    <mergeCell ref="C173:C175"/>
    <mergeCell ref="C176:C178"/>
    <mergeCell ref="B179:B184"/>
    <mergeCell ref="C179:C181"/>
    <mergeCell ref="C182:C184"/>
    <mergeCell ref="B185:B190"/>
    <mergeCell ref="C185:C187"/>
    <mergeCell ref="C188:C190"/>
    <mergeCell ref="B209:B214"/>
    <mergeCell ref="C122:C124"/>
    <mergeCell ref="B95:B100"/>
    <mergeCell ref="C95:C97"/>
    <mergeCell ref="C98:C100"/>
    <mergeCell ref="A149:A172"/>
    <mergeCell ref="B149:B154"/>
    <mergeCell ref="C149:C151"/>
    <mergeCell ref="C152:C154"/>
    <mergeCell ref="B155:B160"/>
    <mergeCell ref="C155:C157"/>
    <mergeCell ref="C158:C160"/>
    <mergeCell ref="A125:A148"/>
    <mergeCell ref="B125:B130"/>
    <mergeCell ref="C125:C127"/>
    <mergeCell ref="C128:C130"/>
    <mergeCell ref="B131:B136"/>
    <mergeCell ref="C131:C133"/>
    <mergeCell ref="C134:C136"/>
    <mergeCell ref="B137:B142"/>
    <mergeCell ref="C137:C139"/>
    <mergeCell ref="C140:C142"/>
    <mergeCell ref="B161:B166"/>
    <mergeCell ref="C161:C163"/>
    <mergeCell ref="C164:C166"/>
    <mergeCell ref="C47:C49"/>
    <mergeCell ref="C50:C52"/>
    <mergeCell ref="A101:A124"/>
    <mergeCell ref="B101:B106"/>
    <mergeCell ref="C101:C103"/>
    <mergeCell ref="C104:C106"/>
    <mergeCell ref="B107:B112"/>
    <mergeCell ref="C107:C109"/>
    <mergeCell ref="C110:C112"/>
    <mergeCell ref="A77:A100"/>
    <mergeCell ref="B77:B82"/>
    <mergeCell ref="C77:C79"/>
    <mergeCell ref="C80:C82"/>
    <mergeCell ref="B83:B88"/>
    <mergeCell ref="C83:C85"/>
    <mergeCell ref="C86:C88"/>
    <mergeCell ref="B89:B94"/>
    <mergeCell ref="C89:C91"/>
    <mergeCell ref="C92:C94"/>
    <mergeCell ref="B113:B118"/>
    <mergeCell ref="C113:C115"/>
    <mergeCell ref="C116:C118"/>
    <mergeCell ref="B119:B124"/>
    <mergeCell ref="C119:C121"/>
    <mergeCell ref="A53:A76"/>
    <mergeCell ref="B53:B58"/>
    <mergeCell ref="C53:C55"/>
    <mergeCell ref="C56:C58"/>
    <mergeCell ref="B59:B64"/>
    <mergeCell ref="C59:C61"/>
    <mergeCell ref="C62:C64"/>
    <mergeCell ref="A29:A52"/>
    <mergeCell ref="B29:B34"/>
    <mergeCell ref="C29:C31"/>
    <mergeCell ref="C32:C34"/>
    <mergeCell ref="B35:B40"/>
    <mergeCell ref="C35:C37"/>
    <mergeCell ref="C38:C40"/>
    <mergeCell ref="B41:B46"/>
    <mergeCell ref="C41:C43"/>
    <mergeCell ref="C44:C46"/>
    <mergeCell ref="B65:B70"/>
    <mergeCell ref="C65:C67"/>
    <mergeCell ref="C68:C70"/>
    <mergeCell ref="B71:B76"/>
    <mergeCell ref="C71:C73"/>
    <mergeCell ref="C74:C76"/>
    <mergeCell ref="B47:B52"/>
    <mergeCell ref="D3:D4"/>
    <mergeCell ref="E3:I3"/>
    <mergeCell ref="A5:A28"/>
    <mergeCell ref="B5:B10"/>
    <mergeCell ref="C5:C7"/>
    <mergeCell ref="C8:C10"/>
    <mergeCell ref="B11:B16"/>
    <mergeCell ref="C11:C13"/>
    <mergeCell ref="C14:C16"/>
    <mergeCell ref="B17:B22"/>
    <mergeCell ref="C17:C19"/>
    <mergeCell ref="C20:C22"/>
    <mergeCell ref="B23:B28"/>
    <mergeCell ref="C23:C25"/>
    <mergeCell ref="C26:C28"/>
    <mergeCell ref="A3:A4"/>
    <mergeCell ref="B3:B4"/>
    <mergeCell ref="C3:C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0E991-3286-4E7C-A2EC-8822E28821E7}">
  <dimension ref="A1:M34"/>
  <sheetViews>
    <sheetView zoomScaleNormal="100" workbookViewId="0"/>
  </sheetViews>
  <sheetFormatPr defaultRowHeight="14.25" x14ac:dyDescent="0.2"/>
  <cols>
    <col min="1" max="1" width="9.140625" style="455"/>
    <col min="2" max="16384" width="9.140625" style="442"/>
  </cols>
  <sheetData>
    <row r="1" spans="1:13" s="439" customFormat="1" ht="12.75" customHeight="1" x14ac:dyDescent="0.2">
      <c r="A1" s="438" t="s">
        <v>8103</v>
      </c>
      <c r="B1" s="438"/>
      <c r="C1" s="438"/>
      <c r="D1" s="438"/>
      <c r="E1" s="438"/>
      <c r="F1" s="438"/>
      <c r="G1" s="438"/>
      <c r="H1" s="438"/>
      <c r="I1" s="438"/>
    </row>
    <row r="2" spans="1:13" s="439" customFormat="1" ht="12.75" x14ac:dyDescent="0.2">
      <c r="A2" s="438" t="str">
        <f>'Cover Page'!A17</f>
        <v>2018 0970 103 000</v>
      </c>
      <c r="B2" s="440"/>
      <c r="C2" s="440"/>
      <c r="D2" s="440"/>
      <c r="E2" s="440"/>
      <c r="F2" s="440"/>
      <c r="G2" s="440"/>
      <c r="H2" s="440"/>
      <c r="I2" s="440"/>
    </row>
    <row r="3" spans="1:13" x14ac:dyDescent="0.2">
      <c r="A3" s="441"/>
      <c r="B3" s="441"/>
      <c r="C3" s="441"/>
      <c r="D3" s="441"/>
      <c r="E3" s="441"/>
      <c r="F3" s="441"/>
      <c r="G3" s="441"/>
      <c r="H3" s="441"/>
      <c r="I3" s="441"/>
    </row>
    <row r="4" spans="1:13" ht="20.25" x14ac:dyDescent="0.2">
      <c r="A4" s="443" t="s">
        <v>8104</v>
      </c>
      <c r="B4" s="443"/>
      <c r="C4" s="443"/>
      <c r="D4" s="443"/>
      <c r="E4" s="443"/>
      <c r="F4" s="443"/>
      <c r="G4" s="443"/>
      <c r="H4" s="443"/>
      <c r="I4" s="443"/>
    </row>
    <row r="6" spans="1:13" ht="15.75" customHeight="1" x14ac:dyDescent="0.2">
      <c r="A6" s="444" t="s">
        <v>8105</v>
      </c>
      <c r="B6" s="444"/>
      <c r="C6" s="444"/>
      <c r="D6" s="444"/>
      <c r="E6" s="444"/>
      <c r="F6" s="444"/>
      <c r="G6" s="444"/>
      <c r="H6" s="444"/>
      <c r="I6" s="444"/>
    </row>
    <row r="7" spans="1:13" ht="15" x14ac:dyDescent="0.2">
      <c r="A7" s="445"/>
      <c r="B7" s="445"/>
      <c r="C7" s="445"/>
      <c r="D7" s="445"/>
      <c r="E7" s="445"/>
      <c r="F7" s="445"/>
      <c r="G7" s="445"/>
      <c r="H7" s="445"/>
      <c r="I7" s="445"/>
    </row>
    <row r="8" spans="1:13" ht="15" x14ac:dyDescent="0.25">
      <c r="A8" s="446" t="s">
        <v>8106</v>
      </c>
      <c r="B8" s="446"/>
      <c r="C8" s="446"/>
      <c r="D8" s="446"/>
      <c r="E8" s="446"/>
      <c r="F8" s="446"/>
      <c r="G8" s="446"/>
      <c r="H8" s="446"/>
      <c r="I8" s="446"/>
      <c r="J8" s="447"/>
    </row>
    <row r="9" spans="1:13" ht="75" customHeight="1" x14ac:dyDescent="0.2">
      <c r="A9" s="448" t="str">
        <f>dad</f>
        <v>The DAD is compiled by the Canadian Institute for Health Information and contains administrative, clinical (diagnoses and procedures/interventions), demographic, and administrative information for all admissions to acute care hospitals, rehab, chronic, and day surgery institutions in Ontario. At ICES, consecutive DAD records are linked together to form ‘episodes of care’ among the hospitals to which patients have been transferred after their initial admission.</v>
      </c>
      <c r="B9" s="448"/>
      <c r="C9" s="448"/>
      <c r="D9" s="448"/>
      <c r="E9" s="448"/>
      <c r="F9" s="448"/>
      <c r="G9" s="448"/>
      <c r="H9" s="448"/>
      <c r="I9" s="448"/>
      <c r="J9" s="449"/>
      <c r="K9" s="449"/>
      <c r="L9" s="449"/>
      <c r="M9" s="449"/>
    </row>
    <row r="10" spans="1:13" ht="14.25" customHeight="1" x14ac:dyDescent="0.2">
      <c r="A10" s="450"/>
      <c r="B10" s="450"/>
      <c r="C10" s="450"/>
      <c r="D10" s="450"/>
      <c r="E10" s="450"/>
      <c r="F10" s="450"/>
      <c r="G10" s="450"/>
      <c r="H10" s="450"/>
      <c r="I10" s="450"/>
    </row>
    <row r="11" spans="1:13" ht="14.25" customHeight="1" x14ac:dyDescent="0.2">
      <c r="A11" s="446" t="s">
        <v>8106</v>
      </c>
      <c r="B11" s="446"/>
      <c r="C11" s="446"/>
      <c r="D11" s="446"/>
      <c r="E11" s="446"/>
      <c r="F11" s="446"/>
      <c r="G11" s="446"/>
      <c r="H11" s="446"/>
      <c r="I11" s="446"/>
    </row>
    <row r="12" spans="1:13" ht="75" customHeight="1" x14ac:dyDescent="0.2">
      <c r="A12" s="448" t="str">
        <f>SDS</f>
        <v>The SDS is compiled by the Canadian Institute for Health Information and contains administrative, clinical (diagnoses and procedures), demographic, and administrative information for all patient visits made to day surgery institutions in Ontario. The main data elements include patient demographics, clinical data (diagnoses, procedures, physician), administrative data (institution/hospital number etc.), financial data, service-specific data elements for day surgery and emergency.</v>
      </c>
      <c r="B12" s="448"/>
      <c r="C12" s="448"/>
      <c r="D12" s="448"/>
      <c r="E12" s="448"/>
      <c r="F12" s="448"/>
      <c r="G12" s="448"/>
      <c r="H12" s="448"/>
      <c r="I12" s="448"/>
    </row>
    <row r="13" spans="1:13" x14ac:dyDescent="0.2">
      <c r="A13" s="451"/>
      <c r="B13" s="452"/>
      <c r="C13" s="452"/>
      <c r="D13" s="452"/>
      <c r="E13" s="452"/>
      <c r="F13" s="452"/>
      <c r="G13" s="452"/>
      <c r="H13" s="452"/>
      <c r="I13" s="452"/>
    </row>
    <row r="14" spans="1:13" ht="14.25" customHeight="1" x14ac:dyDescent="0.2">
      <c r="A14" s="446" t="s">
        <v>8106</v>
      </c>
      <c r="B14" s="446"/>
      <c r="C14" s="446"/>
      <c r="D14" s="446"/>
      <c r="E14" s="446"/>
      <c r="F14" s="446"/>
      <c r="G14" s="446"/>
      <c r="H14" s="446"/>
      <c r="I14" s="446"/>
    </row>
    <row r="15" spans="1:13" ht="75" customHeight="1" x14ac:dyDescent="0.2">
      <c r="A15" s="448" t="str">
        <f>CCRS</f>
        <v>The CCRS database is compiled by the Canadian Institute for Health Information and contains demographic, clinical, functional, and resource utilization information for individuals receiving facility-based continuing care (also known as extended, auxiliary, or complex chronic care) in Ontario hospitals and residential care providing 24 hour nursing services (i.e. nursing home). Clinical assessment data (on the physical, functional, cognitive, and social domains of health) is ascertained using the Resident Assessment Instrument Minimum Data Set (RAI-MDS) version 2.0 which is administered by trained healthcare professionals.</v>
      </c>
      <c r="B15" s="448"/>
      <c r="C15" s="448"/>
      <c r="D15" s="448"/>
      <c r="E15" s="448"/>
      <c r="F15" s="448"/>
      <c r="G15" s="448"/>
      <c r="H15" s="448"/>
      <c r="I15" s="448"/>
    </row>
    <row r="16" spans="1:13" x14ac:dyDescent="0.2">
      <c r="A16" s="453"/>
      <c r="B16" s="453"/>
      <c r="C16" s="453"/>
      <c r="D16" s="453"/>
      <c r="E16" s="453"/>
      <c r="F16" s="453"/>
      <c r="G16" s="453"/>
      <c r="H16" s="453"/>
      <c r="I16" s="453"/>
    </row>
    <row r="17" spans="1:10" ht="14.25" customHeight="1" x14ac:dyDescent="0.2">
      <c r="A17" s="446" t="s">
        <v>8106</v>
      </c>
      <c r="B17" s="446"/>
      <c r="C17" s="446"/>
      <c r="D17" s="446"/>
      <c r="E17" s="446"/>
      <c r="F17" s="446"/>
      <c r="G17" s="446"/>
      <c r="H17" s="446"/>
      <c r="I17" s="446"/>
    </row>
    <row r="18" spans="1:10" ht="75" customHeight="1" x14ac:dyDescent="0.2">
      <c r="A18" s="448" t="str">
        <f>HCD</f>
        <v>The HCD is a clinical client centric database that captures all services that are provided by or coordinated by Community Care Access Centres (CCACs). The data elements captured include information on: client, intake, assessment, admission &amp; discharge, diagnosis and surgical procedure, and care delivery. ICES receives home care data from the Ontario Ministry of Health and Long-Term Care (MOHLTC). The primary purpose of the information collected through the HCD is to aid in planning and better clinical insight into clients who encounter service through CCACs.</v>
      </c>
      <c r="B18" s="448"/>
      <c r="C18" s="448"/>
      <c r="D18" s="448"/>
      <c r="E18" s="448"/>
      <c r="F18" s="448"/>
      <c r="G18" s="448"/>
      <c r="H18" s="448"/>
      <c r="I18" s="448"/>
    </row>
    <row r="19" spans="1:10" x14ac:dyDescent="0.2">
      <c r="A19" s="450"/>
      <c r="B19" s="450"/>
      <c r="C19" s="450"/>
      <c r="D19" s="450"/>
      <c r="E19" s="450"/>
      <c r="F19" s="450"/>
      <c r="G19" s="450"/>
      <c r="H19" s="450"/>
      <c r="I19" s="450"/>
    </row>
    <row r="20" spans="1:10" ht="14.25" customHeight="1" x14ac:dyDescent="0.25">
      <c r="A20" s="446" t="s">
        <v>8106</v>
      </c>
      <c r="B20" s="446"/>
      <c r="C20" s="446"/>
      <c r="D20" s="446"/>
      <c r="E20" s="446"/>
      <c r="F20" s="446"/>
      <c r="G20" s="446"/>
      <c r="H20" s="446"/>
      <c r="I20" s="446"/>
      <c r="J20" s="447"/>
    </row>
    <row r="21" spans="1:10" ht="75" customHeight="1" x14ac:dyDescent="0.2">
      <c r="A21" s="448" t="str">
        <f>NACRS</f>
        <v>The NACRS is compiled by the Canadian Institute for Health Information and contains administrative, clinical (diagnoses and procedures), demographic, and administrative information for all patient visits made to hospital- and community-based ambulatory care centres (emergency departments, day surgery units, hemodialysis units, and cancer care clinics). At ICES, NACRS records are linked with other data sources (DAD, OMHRS) to identify transitions to other care settings, such as inpatient acute care or psychiatric care.</v>
      </c>
      <c r="B21" s="448"/>
      <c r="C21" s="448"/>
      <c r="D21" s="448"/>
      <c r="E21" s="448"/>
      <c r="F21" s="448"/>
      <c r="G21" s="448"/>
      <c r="H21" s="448"/>
      <c r="I21" s="448"/>
    </row>
    <row r="22" spans="1:10" x14ac:dyDescent="0.2">
      <c r="A22" s="450"/>
      <c r="B22" s="450"/>
      <c r="C22" s="450"/>
      <c r="D22" s="450"/>
      <c r="E22" s="450"/>
      <c r="F22" s="450"/>
      <c r="G22" s="450"/>
      <c r="H22" s="450"/>
      <c r="I22" s="450"/>
    </row>
    <row r="23" spans="1:10" ht="14.25" customHeight="1" x14ac:dyDescent="0.2">
      <c r="A23" s="446" t="s">
        <v>8106</v>
      </c>
      <c r="B23" s="446"/>
      <c r="C23" s="446"/>
      <c r="D23" s="446"/>
      <c r="E23" s="446"/>
      <c r="F23" s="446"/>
      <c r="G23" s="446"/>
      <c r="H23" s="446"/>
      <c r="I23" s="446"/>
    </row>
    <row r="24" spans="1:10" ht="75" customHeight="1" x14ac:dyDescent="0.2">
      <c r="A24" s="448" t="str">
        <f>NRS</f>
        <v>The NRS is compiled by the Canadian Institute for Health Information and contains client data collected from participating adult inpatient rehabilitation facilities and programs across Canada. Main data elements contain socio-demographic information, administrative data (e.g. referral, admission and discharge), health characteristics, activities and participation (e.g. ADL, communication, social interaction), and interventions.</v>
      </c>
      <c r="B24" s="448"/>
      <c r="C24" s="448"/>
      <c r="D24" s="448"/>
      <c r="E24" s="448"/>
      <c r="F24" s="448"/>
      <c r="G24" s="448"/>
      <c r="H24" s="448"/>
      <c r="I24" s="448"/>
    </row>
    <row r="25" spans="1:10" x14ac:dyDescent="0.2">
      <c r="A25" s="450"/>
      <c r="B25" s="450"/>
      <c r="C25" s="450"/>
      <c r="D25" s="450"/>
      <c r="E25" s="450"/>
      <c r="F25" s="450"/>
      <c r="G25" s="450"/>
      <c r="H25" s="450"/>
      <c r="I25" s="450"/>
    </row>
    <row r="26" spans="1:10" x14ac:dyDescent="0.2">
      <c r="A26" s="446" t="s">
        <v>8106</v>
      </c>
      <c r="B26" s="446"/>
      <c r="C26" s="446"/>
      <c r="D26" s="446"/>
      <c r="E26" s="446"/>
      <c r="F26" s="446"/>
      <c r="G26" s="446"/>
      <c r="H26" s="446"/>
      <c r="I26" s="446"/>
    </row>
    <row r="27" spans="1:10" ht="75" customHeight="1" x14ac:dyDescent="0.2">
      <c r="A27" s="448" t="str">
        <f>ODB</f>
        <v>The ODB database contains prescription medication claims for those covered under the provincial drug program, mainly: those aged 65 years and older, nursing home residents, patients receiving services under the Ontario Home Care program, those receiving social assistance, and residents eligible for specialized drug programs. Main data elements include drug identifier, quantity, # days supplied, date disepensed, cost, and patient, pharmacy and physician identifiers.</v>
      </c>
      <c r="B27" s="448"/>
      <c r="C27" s="448"/>
      <c r="D27" s="448"/>
      <c r="E27" s="448"/>
      <c r="F27" s="448"/>
      <c r="G27" s="448"/>
      <c r="H27" s="448"/>
      <c r="I27" s="448"/>
    </row>
    <row r="28" spans="1:10" ht="14.25" customHeight="1" x14ac:dyDescent="0.2">
      <c r="A28" s="451"/>
      <c r="B28" s="452"/>
      <c r="C28" s="452"/>
      <c r="D28" s="452"/>
      <c r="E28" s="452"/>
      <c r="F28" s="452"/>
      <c r="G28" s="452"/>
      <c r="H28" s="452"/>
      <c r="I28" s="452"/>
    </row>
    <row r="29" spans="1:10" x14ac:dyDescent="0.2">
      <c r="A29" s="446" t="s">
        <v>8106</v>
      </c>
      <c r="B29" s="446"/>
      <c r="C29" s="446"/>
      <c r="D29" s="446"/>
      <c r="E29" s="446"/>
      <c r="F29" s="446"/>
      <c r="G29" s="446"/>
      <c r="H29" s="446"/>
      <c r="I29" s="446"/>
    </row>
    <row r="30" spans="1:10" ht="75" customHeight="1" x14ac:dyDescent="0.2">
      <c r="A30" s="448" t="str">
        <f>OHIP</f>
        <v>The OHIP claims database contains information on inpatient and outpatient services provided to Ontario residents eligible for the province’s publicly funded health insurance system by fee-for-service health care practitioners (primarily physicians) and “shadow billings” for those paid through non-fee-for-service payment plans. The main data elements include patient and physician identifiers (encrypted), code for service provided, date of service,  associated diagnosis, and fee paid.</v>
      </c>
      <c r="B30" s="448"/>
      <c r="C30" s="448"/>
      <c r="D30" s="448"/>
      <c r="E30" s="448"/>
      <c r="F30" s="448"/>
      <c r="G30" s="448"/>
      <c r="H30" s="448"/>
      <c r="I30" s="448"/>
    </row>
    <row r="31" spans="1:10" x14ac:dyDescent="0.2">
      <c r="A31" s="451"/>
      <c r="B31" s="452"/>
      <c r="C31" s="452"/>
      <c r="D31" s="452"/>
      <c r="E31" s="452"/>
      <c r="F31" s="452"/>
      <c r="G31" s="452"/>
      <c r="H31" s="452"/>
      <c r="I31" s="452"/>
    </row>
    <row r="32" spans="1:10" x14ac:dyDescent="0.2">
      <c r="A32" s="446" t="s">
        <v>8106</v>
      </c>
      <c r="B32" s="446"/>
      <c r="C32" s="446"/>
      <c r="D32" s="446"/>
      <c r="E32" s="446"/>
      <c r="F32" s="446"/>
      <c r="G32" s="446"/>
      <c r="H32" s="446"/>
      <c r="I32" s="446"/>
    </row>
    <row r="33" spans="1:9" ht="75" customHeight="1" x14ac:dyDescent="0.2">
      <c r="A33" s="448" t="str">
        <f>RPDB</f>
        <v>The RPDB provides basic demographic information (age, sex, location of residence, date of birth, and date of death for deceased individuals) for those issued an Ontario health insurance number. The RPDB also indicates the time periods for which an individual was eligible to receive publicly funded health insurance benefits and the best known postal code for each registrant on July 1st of each year.</v>
      </c>
      <c r="B33" s="448"/>
      <c r="C33" s="448"/>
      <c r="D33" s="448"/>
      <c r="E33" s="448"/>
      <c r="F33" s="448"/>
      <c r="G33" s="448"/>
      <c r="H33" s="448"/>
      <c r="I33" s="448"/>
    </row>
    <row r="34" spans="1:9" x14ac:dyDescent="0.2">
      <c r="A34" s="454"/>
      <c r="B34" s="454"/>
      <c r="C34" s="454"/>
      <c r="D34" s="454"/>
      <c r="E34" s="454"/>
      <c r="F34" s="454"/>
      <c r="G34" s="454"/>
      <c r="H34" s="454"/>
      <c r="I34" s="454"/>
    </row>
  </sheetData>
  <mergeCells count="21">
    <mergeCell ref="A30:I30"/>
    <mergeCell ref="A32:I32"/>
    <mergeCell ref="A33:I33"/>
    <mergeCell ref="A21:I21"/>
    <mergeCell ref="A23:I23"/>
    <mergeCell ref="A24:I24"/>
    <mergeCell ref="A26:I26"/>
    <mergeCell ref="A27:I27"/>
    <mergeCell ref="A29:I29"/>
    <mergeCell ref="A12:I12"/>
    <mergeCell ref="A14:I14"/>
    <mergeCell ref="A15:I15"/>
    <mergeCell ref="A17:I17"/>
    <mergeCell ref="A18:I18"/>
    <mergeCell ref="A20:I20"/>
    <mergeCell ref="A4:I4"/>
    <mergeCell ref="A6:I6"/>
    <mergeCell ref="A8:I8"/>
    <mergeCell ref="A9:I9"/>
    <mergeCell ref="J9:M9"/>
    <mergeCell ref="A11:I11"/>
  </mergeCells>
  <dataValidations count="1">
    <dataValidation type="list" allowBlank="1" showInputMessage="1" showErrorMessage="1" sqref="A8:I8 A11:I11 A14:I14 A17:I17 A20:I20 A23:I23 A26:I26 A29:I29 A32:I32" xr:uid="{9C82029A-B2A5-4CD9-9EAD-A9B132C2B4FC}">
      <formula1>DATASETNAME</formula1>
    </dataValidation>
  </dataValidation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139D8-F4B5-45D0-9100-DB0336FC7F5C}">
  <sheetPr>
    <tabColor theme="6" tint="0.39997558519241921"/>
  </sheetPr>
  <dimension ref="A1:M403"/>
  <sheetViews>
    <sheetView zoomScale="80" zoomScaleNormal="80" workbookViewId="0">
      <pane ySplit="4" topLeftCell="A5" activePane="bottomLeft" state="frozen"/>
      <selection pane="bottomLeft"/>
    </sheetView>
  </sheetViews>
  <sheetFormatPr defaultColWidth="8.5703125" defaultRowHeight="15" x14ac:dyDescent="0.25"/>
  <cols>
    <col min="1" max="1" width="18.5703125" style="5" customWidth="1"/>
    <col min="2" max="2" width="17.42578125" style="53" bestFit="1" customWidth="1"/>
    <col min="3" max="3" width="24.5703125" style="53" bestFit="1" customWidth="1"/>
    <col min="4" max="4" width="15.42578125" style="46" bestFit="1" customWidth="1"/>
    <col min="5" max="9" width="20.5703125" style="5" bestFit="1" customWidth="1"/>
    <col min="10" max="10" width="21.5703125" style="5" bestFit="1" customWidth="1"/>
    <col min="11" max="11" width="8.5703125" style="5"/>
    <col min="12" max="12" width="11.28515625" style="5" bestFit="1" customWidth="1"/>
    <col min="13" max="16384" width="8.5703125" style="5"/>
  </cols>
  <sheetData>
    <row r="1" spans="1:10" s="16" customFormat="1" ht="18.75" customHeight="1" x14ac:dyDescent="0.25">
      <c r="A1" s="16" t="s">
        <v>2321</v>
      </c>
      <c r="B1" s="52"/>
      <c r="C1" s="52"/>
      <c r="D1" s="243"/>
    </row>
    <row r="3" spans="1:10" x14ac:dyDescent="0.25">
      <c r="A3" s="328" t="s">
        <v>2322</v>
      </c>
      <c r="B3" s="329" t="s">
        <v>2323</v>
      </c>
      <c r="C3" s="329" t="s">
        <v>1292</v>
      </c>
      <c r="D3" s="324" t="s">
        <v>1293</v>
      </c>
      <c r="E3" s="324" t="s">
        <v>1294</v>
      </c>
      <c r="F3" s="324"/>
      <c r="G3" s="324"/>
      <c r="H3" s="324"/>
      <c r="I3" s="324"/>
      <c r="J3" s="328" t="s">
        <v>2324</v>
      </c>
    </row>
    <row r="4" spans="1:10" x14ac:dyDescent="0.25">
      <c r="A4" s="328"/>
      <c r="B4" s="329"/>
      <c r="C4" s="329"/>
      <c r="D4" s="324"/>
      <c r="E4" s="240" t="s">
        <v>1295</v>
      </c>
      <c r="F4" s="240" t="s">
        <v>1296</v>
      </c>
      <c r="G4" s="240" t="s">
        <v>1297</v>
      </c>
      <c r="H4" s="240" t="s">
        <v>1298</v>
      </c>
      <c r="I4" s="240" t="s">
        <v>1299</v>
      </c>
      <c r="J4" s="328"/>
    </row>
    <row r="5" spans="1:10" x14ac:dyDescent="0.25">
      <c r="A5" s="326" t="s">
        <v>63</v>
      </c>
      <c r="B5" s="325" t="s">
        <v>2325</v>
      </c>
      <c r="C5" s="325" t="s">
        <v>1300</v>
      </c>
      <c r="D5" s="239" t="s">
        <v>979</v>
      </c>
      <c r="E5" s="9" t="s">
        <v>2326</v>
      </c>
      <c r="F5" s="9" t="s">
        <v>2326</v>
      </c>
      <c r="G5" s="9" t="s">
        <v>2327</v>
      </c>
      <c r="H5" s="9" t="s">
        <v>2328</v>
      </c>
      <c r="I5" s="9" t="s">
        <v>2329</v>
      </c>
      <c r="J5" s="9" t="s">
        <v>2326</v>
      </c>
    </row>
    <row r="6" spans="1:10" x14ac:dyDescent="0.25">
      <c r="A6" s="326"/>
      <c r="B6" s="325"/>
      <c r="C6" s="325"/>
      <c r="D6" s="239" t="s">
        <v>980</v>
      </c>
      <c r="E6" s="9" t="s">
        <v>2330</v>
      </c>
      <c r="F6" s="9" t="s">
        <v>2331</v>
      </c>
      <c r="G6" s="9" t="s">
        <v>2332</v>
      </c>
      <c r="H6" s="9" t="s">
        <v>2333</v>
      </c>
      <c r="I6" s="9" t="s">
        <v>2334</v>
      </c>
      <c r="J6" s="9" t="s">
        <v>2335</v>
      </c>
    </row>
    <row r="7" spans="1:10" x14ac:dyDescent="0.25">
      <c r="A7" s="326"/>
      <c r="B7" s="325"/>
      <c r="C7" s="325"/>
      <c r="D7" s="239" t="s">
        <v>1310</v>
      </c>
      <c r="E7" s="9" t="s">
        <v>2336</v>
      </c>
      <c r="F7" s="9" t="s">
        <v>2337</v>
      </c>
      <c r="G7" s="9" t="s">
        <v>2338</v>
      </c>
      <c r="H7" s="9" t="s">
        <v>2339</v>
      </c>
      <c r="I7" s="9" t="s">
        <v>2340</v>
      </c>
      <c r="J7" s="9" t="s">
        <v>2341</v>
      </c>
    </row>
    <row r="8" spans="1:10" x14ac:dyDescent="0.25">
      <c r="A8" s="326"/>
      <c r="B8" s="325"/>
      <c r="C8" s="325" t="s">
        <v>1316</v>
      </c>
      <c r="D8" s="239" t="s">
        <v>979</v>
      </c>
      <c r="E8" s="9" t="s">
        <v>2342</v>
      </c>
      <c r="F8" s="9" t="s">
        <v>2343</v>
      </c>
      <c r="G8" s="9" t="s">
        <v>2344</v>
      </c>
      <c r="H8" s="9" t="s">
        <v>2345</v>
      </c>
      <c r="I8" s="9" t="s">
        <v>2346</v>
      </c>
      <c r="J8" s="9" t="s">
        <v>2347</v>
      </c>
    </row>
    <row r="9" spans="1:10" x14ac:dyDescent="0.25">
      <c r="A9" s="326"/>
      <c r="B9" s="325"/>
      <c r="C9" s="325"/>
      <c r="D9" s="239" t="s">
        <v>980</v>
      </c>
      <c r="E9" s="9" t="s">
        <v>2348</v>
      </c>
      <c r="F9" s="9" t="s">
        <v>2349</v>
      </c>
      <c r="G9" s="9" t="s">
        <v>2350</v>
      </c>
      <c r="H9" s="9" t="s">
        <v>2351</v>
      </c>
      <c r="I9" s="9" t="s">
        <v>2352</v>
      </c>
      <c r="J9" s="9" t="s">
        <v>2353</v>
      </c>
    </row>
    <row r="10" spans="1:10" x14ac:dyDescent="0.25">
      <c r="A10" s="326"/>
      <c r="B10" s="325"/>
      <c r="C10" s="325"/>
      <c r="D10" s="239" t="s">
        <v>1310</v>
      </c>
      <c r="E10" s="9" t="s">
        <v>2354</v>
      </c>
      <c r="F10" s="9" t="s">
        <v>2355</v>
      </c>
      <c r="G10" s="9" t="s">
        <v>2356</v>
      </c>
      <c r="H10" s="9" t="s">
        <v>2357</v>
      </c>
      <c r="I10" s="9" t="s">
        <v>2358</v>
      </c>
      <c r="J10" s="9" t="s">
        <v>2359</v>
      </c>
    </row>
    <row r="11" spans="1:10" x14ac:dyDescent="0.25">
      <c r="A11" s="326"/>
      <c r="B11" s="325" t="s">
        <v>2360</v>
      </c>
      <c r="C11" s="325" t="s">
        <v>1300</v>
      </c>
      <c r="D11" s="239" t="s">
        <v>979</v>
      </c>
      <c r="E11" s="9" t="s">
        <v>2326</v>
      </c>
      <c r="F11" s="9" t="s">
        <v>2326</v>
      </c>
      <c r="G11" s="9" t="s">
        <v>2327</v>
      </c>
      <c r="H11" s="9" t="s">
        <v>2328</v>
      </c>
      <c r="I11" s="9" t="s">
        <v>2329</v>
      </c>
      <c r="J11" s="9" t="s">
        <v>2326</v>
      </c>
    </row>
    <row r="12" spans="1:10" x14ac:dyDescent="0.25">
      <c r="A12" s="326"/>
      <c r="B12" s="325"/>
      <c r="C12" s="325"/>
      <c r="D12" s="239" t="s">
        <v>980</v>
      </c>
      <c r="E12" s="9" t="s">
        <v>2361</v>
      </c>
      <c r="F12" s="9" t="s">
        <v>2362</v>
      </c>
      <c r="G12" s="9" t="s">
        <v>2363</v>
      </c>
      <c r="H12" s="9" t="s">
        <v>2364</v>
      </c>
      <c r="I12" s="9" t="s">
        <v>2365</v>
      </c>
      <c r="J12" s="9" t="s">
        <v>2366</v>
      </c>
    </row>
    <row r="13" spans="1:10" x14ac:dyDescent="0.25">
      <c r="A13" s="326"/>
      <c r="B13" s="325"/>
      <c r="C13" s="325"/>
      <c r="D13" s="239" t="s">
        <v>1310</v>
      </c>
      <c r="E13" s="9" t="s">
        <v>2367</v>
      </c>
      <c r="F13" s="9" t="s">
        <v>2368</v>
      </c>
      <c r="G13" s="9" t="s">
        <v>2369</v>
      </c>
      <c r="H13" s="9" t="s">
        <v>2369</v>
      </c>
      <c r="I13" s="9" t="s">
        <v>2369</v>
      </c>
      <c r="J13" s="9" t="s">
        <v>2370</v>
      </c>
    </row>
    <row r="14" spans="1:10" x14ac:dyDescent="0.25">
      <c r="A14" s="326"/>
      <c r="B14" s="325"/>
      <c r="C14" s="325" t="s">
        <v>1316</v>
      </c>
      <c r="D14" s="239" t="s">
        <v>979</v>
      </c>
      <c r="E14" s="9" t="s">
        <v>2371</v>
      </c>
      <c r="F14" s="9" t="s">
        <v>2372</v>
      </c>
      <c r="G14" s="9" t="s">
        <v>2373</v>
      </c>
      <c r="H14" s="9" t="s">
        <v>2374</v>
      </c>
      <c r="I14" s="9" t="s">
        <v>2375</v>
      </c>
      <c r="J14" s="9" t="s">
        <v>2376</v>
      </c>
    </row>
    <row r="15" spans="1:10" x14ac:dyDescent="0.25">
      <c r="A15" s="326"/>
      <c r="B15" s="325"/>
      <c r="C15" s="325"/>
      <c r="D15" s="239" t="s">
        <v>980</v>
      </c>
      <c r="E15" s="9" t="s">
        <v>2377</v>
      </c>
      <c r="F15" s="9" t="s">
        <v>2378</v>
      </c>
      <c r="G15" s="9" t="s">
        <v>2379</v>
      </c>
      <c r="H15" s="9" t="s">
        <v>2380</v>
      </c>
      <c r="I15" s="9" t="s">
        <v>2381</v>
      </c>
      <c r="J15" s="9" t="s">
        <v>2382</v>
      </c>
    </row>
    <row r="16" spans="1:10" x14ac:dyDescent="0.25">
      <c r="A16" s="326"/>
      <c r="B16" s="325"/>
      <c r="C16" s="325"/>
      <c r="D16" s="239" t="s">
        <v>1310</v>
      </c>
      <c r="E16" s="9" t="s">
        <v>2383</v>
      </c>
      <c r="F16" s="9" t="s">
        <v>2384</v>
      </c>
      <c r="G16" s="9" t="s">
        <v>2385</v>
      </c>
      <c r="H16" s="9" t="s">
        <v>2386</v>
      </c>
      <c r="I16" s="9" t="s">
        <v>2387</v>
      </c>
      <c r="J16" s="9" t="s">
        <v>2388</v>
      </c>
    </row>
    <row r="17" spans="1:10" x14ac:dyDescent="0.25">
      <c r="A17" s="326"/>
      <c r="B17" s="325" t="s">
        <v>2389</v>
      </c>
      <c r="C17" s="325" t="s">
        <v>1300</v>
      </c>
      <c r="D17" s="239" t="s">
        <v>979</v>
      </c>
      <c r="E17" s="9" t="s">
        <v>2326</v>
      </c>
      <c r="F17" s="9" t="s">
        <v>2326</v>
      </c>
      <c r="G17" s="9" t="s">
        <v>2327</v>
      </c>
      <c r="H17" s="9" t="s">
        <v>2328</v>
      </c>
      <c r="I17" s="9" t="s">
        <v>2329</v>
      </c>
      <c r="J17" s="9" t="s">
        <v>2326</v>
      </c>
    </row>
    <row r="18" spans="1:10" x14ac:dyDescent="0.25">
      <c r="A18" s="326"/>
      <c r="B18" s="325"/>
      <c r="C18" s="325"/>
      <c r="D18" s="239" t="s">
        <v>980</v>
      </c>
      <c r="E18" s="9" t="s">
        <v>2390</v>
      </c>
      <c r="F18" s="9" t="s">
        <v>2391</v>
      </c>
      <c r="G18" s="9" t="s">
        <v>2392</v>
      </c>
      <c r="H18" s="9" t="s">
        <v>2393</v>
      </c>
      <c r="I18" s="9" t="s">
        <v>2394</v>
      </c>
      <c r="J18" s="9" t="s">
        <v>2395</v>
      </c>
    </row>
    <row r="19" spans="1:10" x14ac:dyDescent="0.25">
      <c r="A19" s="326"/>
      <c r="B19" s="325"/>
      <c r="C19" s="325"/>
      <c r="D19" s="239" t="s">
        <v>1310</v>
      </c>
      <c r="E19" s="9" t="s">
        <v>2396</v>
      </c>
      <c r="F19" s="9" t="s">
        <v>2369</v>
      </c>
      <c r="G19" s="9" t="s">
        <v>2369</v>
      </c>
      <c r="H19" s="9" t="s">
        <v>2369</v>
      </c>
      <c r="I19" s="9" t="s">
        <v>2369</v>
      </c>
      <c r="J19" s="9" t="s">
        <v>2397</v>
      </c>
    </row>
    <row r="20" spans="1:10" x14ac:dyDescent="0.25">
      <c r="A20" s="326"/>
      <c r="B20" s="325"/>
      <c r="C20" s="325" t="s">
        <v>1316</v>
      </c>
      <c r="D20" s="239" t="s">
        <v>979</v>
      </c>
      <c r="E20" s="9" t="s">
        <v>2398</v>
      </c>
      <c r="F20" s="9" t="s">
        <v>2399</v>
      </c>
      <c r="G20" s="9" t="s">
        <v>2400</v>
      </c>
      <c r="H20" s="9" t="s">
        <v>2401</v>
      </c>
      <c r="I20" s="9" t="s">
        <v>2402</v>
      </c>
      <c r="J20" s="9" t="s">
        <v>2403</v>
      </c>
    </row>
    <row r="21" spans="1:10" x14ac:dyDescent="0.25">
      <c r="A21" s="326"/>
      <c r="B21" s="325"/>
      <c r="C21" s="325"/>
      <c r="D21" s="239" t="s">
        <v>980</v>
      </c>
      <c r="E21" s="9" t="s">
        <v>2404</v>
      </c>
      <c r="F21" s="9" t="s">
        <v>2405</v>
      </c>
      <c r="G21" s="9" t="s">
        <v>2406</v>
      </c>
      <c r="H21" s="9" t="s">
        <v>2407</v>
      </c>
      <c r="I21" s="9" t="s">
        <v>2408</v>
      </c>
      <c r="J21" s="9" t="s">
        <v>2409</v>
      </c>
    </row>
    <row r="22" spans="1:10" x14ac:dyDescent="0.25">
      <c r="A22" s="326"/>
      <c r="B22" s="325"/>
      <c r="C22" s="325"/>
      <c r="D22" s="239" t="s">
        <v>1310</v>
      </c>
      <c r="E22" s="9" t="s">
        <v>2410</v>
      </c>
      <c r="F22" s="9" t="s">
        <v>2411</v>
      </c>
      <c r="G22" s="9" t="s">
        <v>2412</v>
      </c>
      <c r="H22" s="9" t="s">
        <v>2413</v>
      </c>
      <c r="I22" s="9" t="s">
        <v>2414</v>
      </c>
      <c r="J22" s="9" t="s">
        <v>2415</v>
      </c>
    </row>
    <row r="23" spans="1:10" x14ac:dyDescent="0.25">
      <c r="A23" s="326"/>
      <c r="B23" s="325" t="s">
        <v>2416</v>
      </c>
      <c r="C23" s="325" t="s">
        <v>1300</v>
      </c>
      <c r="D23" s="239" t="s">
        <v>979</v>
      </c>
      <c r="E23" s="9" t="s">
        <v>2326</v>
      </c>
      <c r="F23" s="9" t="s">
        <v>2326</v>
      </c>
      <c r="G23" s="9" t="s">
        <v>2327</v>
      </c>
      <c r="H23" s="9" t="s">
        <v>2328</v>
      </c>
      <c r="I23" s="9" t="s">
        <v>2329</v>
      </c>
      <c r="J23" s="9" t="s">
        <v>2326</v>
      </c>
    </row>
    <row r="24" spans="1:10" x14ac:dyDescent="0.25">
      <c r="A24" s="326"/>
      <c r="B24" s="325"/>
      <c r="C24" s="325"/>
      <c r="D24" s="239" t="s">
        <v>980</v>
      </c>
      <c r="E24" s="9" t="s">
        <v>2417</v>
      </c>
      <c r="F24" s="9" t="s">
        <v>2418</v>
      </c>
      <c r="G24" s="9" t="s">
        <v>2419</v>
      </c>
      <c r="H24" s="9" t="s">
        <v>2420</v>
      </c>
      <c r="I24" s="9" t="s">
        <v>2421</v>
      </c>
      <c r="J24" s="9" t="s">
        <v>2422</v>
      </c>
    </row>
    <row r="25" spans="1:10" x14ac:dyDescent="0.25">
      <c r="A25" s="326"/>
      <c r="B25" s="325"/>
      <c r="C25" s="325"/>
      <c r="D25" s="239" t="s">
        <v>1310</v>
      </c>
      <c r="E25" s="9" t="s">
        <v>2423</v>
      </c>
      <c r="F25" s="9" t="s">
        <v>2424</v>
      </c>
      <c r="G25" s="9" t="s">
        <v>2425</v>
      </c>
      <c r="H25" s="9" t="s">
        <v>2426</v>
      </c>
      <c r="I25" s="9" t="s">
        <v>2427</v>
      </c>
      <c r="J25" s="9" t="s">
        <v>2428</v>
      </c>
    </row>
    <row r="26" spans="1:10" x14ac:dyDescent="0.25">
      <c r="A26" s="326"/>
      <c r="B26" s="325"/>
      <c r="C26" s="325" t="s">
        <v>1316</v>
      </c>
      <c r="D26" s="239" t="s">
        <v>979</v>
      </c>
      <c r="E26" s="9" t="s">
        <v>2429</v>
      </c>
      <c r="F26" s="9" t="s">
        <v>2430</v>
      </c>
      <c r="G26" s="9" t="s">
        <v>2431</v>
      </c>
      <c r="H26" s="9" t="s">
        <v>2432</v>
      </c>
      <c r="I26" s="9" t="s">
        <v>2433</v>
      </c>
      <c r="J26" s="9" t="s">
        <v>2434</v>
      </c>
    </row>
    <row r="27" spans="1:10" x14ac:dyDescent="0.25">
      <c r="A27" s="326"/>
      <c r="B27" s="325"/>
      <c r="C27" s="325"/>
      <c r="D27" s="239" t="s">
        <v>980</v>
      </c>
      <c r="E27" s="9" t="s">
        <v>2435</v>
      </c>
      <c r="F27" s="9" t="s">
        <v>2436</v>
      </c>
      <c r="G27" s="9" t="s">
        <v>2437</v>
      </c>
      <c r="H27" s="9" t="s">
        <v>2438</v>
      </c>
      <c r="I27" s="9" t="s">
        <v>2439</v>
      </c>
      <c r="J27" s="9" t="s">
        <v>2440</v>
      </c>
    </row>
    <row r="28" spans="1:10" x14ac:dyDescent="0.25">
      <c r="A28" s="326"/>
      <c r="B28" s="325"/>
      <c r="C28" s="325"/>
      <c r="D28" s="239" t="s">
        <v>1310</v>
      </c>
      <c r="E28" s="9" t="s">
        <v>2441</v>
      </c>
      <c r="F28" s="9" t="s">
        <v>2442</v>
      </c>
      <c r="G28" s="9" t="s">
        <v>2443</v>
      </c>
      <c r="H28" s="9" t="s">
        <v>2444</v>
      </c>
      <c r="I28" s="9" t="s">
        <v>2445</v>
      </c>
      <c r="J28" s="9" t="s">
        <v>2446</v>
      </c>
    </row>
    <row r="29" spans="1:10" x14ac:dyDescent="0.25">
      <c r="A29" s="326"/>
      <c r="B29" s="325" t="s">
        <v>2447</v>
      </c>
      <c r="C29" s="325" t="s">
        <v>1300</v>
      </c>
      <c r="D29" s="239" t="s">
        <v>979</v>
      </c>
      <c r="E29" s="9" t="s">
        <v>2326</v>
      </c>
      <c r="F29" s="9" t="s">
        <v>2326</v>
      </c>
      <c r="G29" s="9" t="s">
        <v>2327</v>
      </c>
      <c r="H29" s="9" t="s">
        <v>2328</v>
      </c>
      <c r="I29" s="9" t="s">
        <v>2329</v>
      </c>
      <c r="J29" s="9" t="s">
        <v>2326</v>
      </c>
    </row>
    <row r="30" spans="1:10" x14ac:dyDescent="0.25">
      <c r="A30" s="326"/>
      <c r="B30" s="325"/>
      <c r="C30" s="325"/>
      <c r="D30" s="239" t="s">
        <v>980</v>
      </c>
      <c r="E30" s="9" t="s">
        <v>2448</v>
      </c>
      <c r="F30" s="9" t="s">
        <v>2449</v>
      </c>
      <c r="G30" s="9" t="s">
        <v>2450</v>
      </c>
      <c r="H30" s="9" t="s">
        <v>2451</v>
      </c>
      <c r="I30" s="9" t="s">
        <v>2452</v>
      </c>
      <c r="J30" s="9" t="s">
        <v>2453</v>
      </c>
    </row>
    <row r="31" spans="1:10" x14ac:dyDescent="0.25">
      <c r="A31" s="326"/>
      <c r="B31" s="325"/>
      <c r="C31" s="325"/>
      <c r="D31" s="239" t="s">
        <v>1310</v>
      </c>
      <c r="E31" s="9" t="s">
        <v>2454</v>
      </c>
      <c r="F31" s="9" t="s">
        <v>2455</v>
      </c>
      <c r="G31" s="9" t="s">
        <v>2456</v>
      </c>
      <c r="H31" s="9" t="s">
        <v>2457</v>
      </c>
      <c r="I31" s="9" t="s">
        <v>2458</v>
      </c>
      <c r="J31" s="9" t="s">
        <v>2459</v>
      </c>
    </row>
    <row r="32" spans="1:10" x14ac:dyDescent="0.25">
      <c r="A32" s="326"/>
      <c r="B32" s="325"/>
      <c r="C32" s="325" t="s">
        <v>1316</v>
      </c>
      <c r="D32" s="239" t="s">
        <v>979</v>
      </c>
      <c r="E32" s="9" t="s">
        <v>2326</v>
      </c>
      <c r="F32" s="9" t="s">
        <v>2460</v>
      </c>
      <c r="G32" s="9" t="s">
        <v>2461</v>
      </c>
      <c r="H32" s="9" t="s">
        <v>2462</v>
      </c>
      <c r="I32" s="9" t="s">
        <v>2463</v>
      </c>
      <c r="J32" s="9" t="s">
        <v>2326</v>
      </c>
    </row>
    <row r="33" spans="1:10" x14ac:dyDescent="0.25">
      <c r="A33" s="326"/>
      <c r="B33" s="325"/>
      <c r="C33" s="325"/>
      <c r="D33" s="239" t="s">
        <v>980</v>
      </c>
      <c r="E33" s="9" t="s">
        <v>2448</v>
      </c>
      <c r="F33" s="9" t="s">
        <v>2464</v>
      </c>
      <c r="G33" s="9" t="s">
        <v>2465</v>
      </c>
      <c r="H33" s="9" t="s">
        <v>2466</v>
      </c>
      <c r="I33" s="9" t="s">
        <v>2467</v>
      </c>
      <c r="J33" s="9" t="s">
        <v>2453</v>
      </c>
    </row>
    <row r="34" spans="1:10" x14ac:dyDescent="0.25">
      <c r="A34" s="326"/>
      <c r="B34" s="325"/>
      <c r="C34" s="325"/>
      <c r="D34" s="239" t="s">
        <v>1310</v>
      </c>
      <c r="E34" s="9" t="s">
        <v>2454</v>
      </c>
      <c r="F34" s="9" t="s">
        <v>2468</v>
      </c>
      <c r="G34" s="9" t="s">
        <v>2469</v>
      </c>
      <c r="H34" s="9" t="s">
        <v>2470</v>
      </c>
      <c r="I34" s="9" t="s">
        <v>2471</v>
      </c>
      <c r="J34" s="9" t="s">
        <v>2459</v>
      </c>
    </row>
    <row r="35" spans="1:10" x14ac:dyDescent="0.25">
      <c r="A35" s="326"/>
      <c r="B35" s="325" t="s">
        <v>2472</v>
      </c>
      <c r="C35" s="325" t="s">
        <v>1300</v>
      </c>
      <c r="D35" s="239" t="s">
        <v>979</v>
      </c>
      <c r="E35" s="9" t="s">
        <v>2326</v>
      </c>
      <c r="F35" s="9" t="s">
        <v>2326</v>
      </c>
      <c r="G35" s="9" t="s">
        <v>2327</v>
      </c>
      <c r="H35" s="9" t="s">
        <v>2328</v>
      </c>
      <c r="I35" s="9" t="s">
        <v>2329</v>
      </c>
      <c r="J35" s="9" t="s">
        <v>2326</v>
      </c>
    </row>
    <row r="36" spans="1:10" x14ac:dyDescent="0.25">
      <c r="A36" s="326"/>
      <c r="B36" s="325"/>
      <c r="C36" s="325"/>
      <c r="D36" s="239" t="s">
        <v>980</v>
      </c>
      <c r="E36" s="9" t="s">
        <v>2473</v>
      </c>
      <c r="F36" s="9" t="s">
        <v>2474</v>
      </c>
      <c r="G36" s="9" t="s">
        <v>2475</v>
      </c>
      <c r="H36" s="9" t="s">
        <v>2476</v>
      </c>
      <c r="I36" s="9" t="s">
        <v>2477</v>
      </c>
      <c r="J36" s="9" t="s">
        <v>2478</v>
      </c>
    </row>
    <row r="37" spans="1:10" x14ac:dyDescent="0.25">
      <c r="A37" s="326"/>
      <c r="B37" s="325"/>
      <c r="C37" s="325"/>
      <c r="D37" s="239" t="s">
        <v>1310</v>
      </c>
      <c r="E37" s="9" t="s">
        <v>2479</v>
      </c>
      <c r="F37" s="9" t="s">
        <v>2480</v>
      </c>
      <c r="G37" s="9" t="s">
        <v>2481</v>
      </c>
      <c r="H37" s="9" t="s">
        <v>2482</v>
      </c>
      <c r="I37" s="9" t="s">
        <v>2483</v>
      </c>
      <c r="J37" s="9" t="s">
        <v>2484</v>
      </c>
    </row>
    <row r="38" spans="1:10" x14ac:dyDescent="0.25">
      <c r="A38" s="326"/>
      <c r="B38" s="325"/>
      <c r="C38" s="325" t="s">
        <v>1316</v>
      </c>
      <c r="D38" s="239" t="s">
        <v>979</v>
      </c>
      <c r="E38" s="9" t="s">
        <v>2326</v>
      </c>
      <c r="F38" s="9" t="s">
        <v>2485</v>
      </c>
      <c r="G38" s="9" t="s">
        <v>2486</v>
      </c>
      <c r="H38" s="9" t="s">
        <v>2487</v>
      </c>
      <c r="I38" s="9" t="s">
        <v>2488</v>
      </c>
      <c r="J38" s="9" t="s">
        <v>2326</v>
      </c>
    </row>
    <row r="39" spans="1:10" x14ac:dyDescent="0.25">
      <c r="A39" s="326"/>
      <c r="B39" s="325"/>
      <c r="C39" s="325"/>
      <c r="D39" s="239" t="s">
        <v>980</v>
      </c>
      <c r="E39" s="9" t="s">
        <v>2473</v>
      </c>
      <c r="F39" s="9" t="s">
        <v>2489</v>
      </c>
      <c r="G39" s="9" t="s">
        <v>2490</v>
      </c>
      <c r="H39" s="9" t="s">
        <v>2491</v>
      </c>
      <c r="I39" s="9" t="s">
        <v>2492</v>
      </c>
      <c r="J39" s="9" t="s">
        <v>2478</v>
      </c>
    </row>
    <row r="40" spans="1:10" x14ac:dyDescent="0.25">
      <c r="A40" s="326"/>
      <c r="B40" s="325"/>
      <c r="C40" s="325"/>
      <c r="D40" s="239" t="s">
        <v>1310</v>
      </c>
      <c r="E40" s="9" t="s">
        <v>2479</v>
      </c>
      <c r="F40" s="9" t="s">
        <v>2493</v>
      </c>
      <c r="G40" s="9" t="s">
        <v>2494</v>
      </c>
      <c r="H40" s="9" t="s">
        <v>2495</v>
      </c>
      <c r="I40" s="9" t="s">
        <v>2496</v>
      </c>
      <c r="J40" s="9" t="s">
        <v>2484</v>
      </c>
    </row>
    <row r="41" spans="1:10" x14ac:dyDescent="0.25">
      <c r="A41" s="326" t="s">
        <v>65</v>
      </c>
      <c r="B41" s="325" t="s">
        <v>2325</v>
      </c>
      <c r="C41" s="325" t="s">
        <v>1300</v>
      </c>
      <c r="D41" s="239" t="s">
        <v>979</v>
      </c>
      <c r="E41" s="9" t="s">
        <v>2497</v>
      </c>
      <c r="F41" s="9" t="s">
        <v>2497</v>
      </c>
      <c r="G41" s="9" t="s">
        <v>2498</v>
      </c>
      <c r="H41" s="9" t="s">
        <v>2499</v>
      </c>
      <c r="I41" s="9" t="s">
        <v>2500</v>
      </c>
      <c r="J41" s="9" t="s">
        <v>2497</v>
      </c>
    </row>
    <row r="42" spans="1:10" x14ac:dyDescent="0.25">
      <c r="A42" s="326"/>
      <c r="B42" s="325"/>
      <c r="C42" s="325"/>
      <c r="D42" s="239" t="s">
        <v>980</v>
      </c>
      <c r="E42" s="9" t="s">
        <v>2501</v>
      </c>
      <c r="F42" s="9" t="s">
        <v>2502</v>
      </c>
      <c r="G42" s="9" t="s">
        <v>2503</v>
      </c>
      <c r="H42" s="9" t="s">
        <v>2504</v>
      </c>
      <c r="I42" s="9" t="s">
        <v>2505</v>
      </c>
      <c r="J42" s="9" t="s">
        <v>2506</v>
      </c>
    </row>
    <row r="43" spans="1:10" x14ac:dyDescent="0.25">
      <c r="A43" s="326"/>
      <c r="B43" s="325"/>
      <c r="C43" s="325"/>
      <c r="D43" s="239" t="s">
        <v>1310</v>
      </c>
      <c r="E43" s="9" t="s">
        <v>2507</v>
      </c>
      <c r="F43" s="9" t="s">
        <v>2508</v>
      </c>
      <c r="G43" s="9" t="s">
        <v>2509</v>
      </c>
      <c r="H43" s="9" t="s">
        <v>2510</v>
      </c>
      <c r="I43" s="9" t="s">
        <v>2511</v>
      </c>
      <c r="J43" s="9" t="s">
        <v>2512</v>
      </c>
    </row>
    <row r="44" spans="1:10" x14ac:dyDescent="0.25">
      <c r="A44" s="326"/>
      <c r="B44" s="325"/>
      <c r="C44" s="325" t="s">
        <v>1316</v>
      </c>
      <c r="D44" s="239" t="s">
        <v>979</v>
      </c>
      <c r="E44" s="9" t="s">
        <v>2513</v>
      </c>
      <c r="F44" s="9" t="s">
        <v>2514</v>
      </c>
      <c r="G44" s="9" t="s">
        <v>2515</v>
      </c>
      <c r="H44" s="9" t="s">
        <v>2516</v>
      </c>
      <c r="I44" s="9" t="s">
        <v>2517</v>
      </c>
      <c r="J44" s="9" t="s">
        <v>2518</v>
      </c>
    </row>
    <row r="45" spans="1:10" x14ac:dyDescent="0.25">
      <c r="A45" s="326"/>
      <c r="B45" s="325"/>
      <c r="C45" s="325"/>
      <c r="D45" s="239" t="s">
        <v>980</v>
      </c>
      <c r="E45" s="9" t="s">
        <v>2519</v>
      </c>
      <c r="F45" s="9" t="s">
        <v>2520</v>
      </c>
      <c r="G45" s="9" t="s">
        <v>2521</v>
      </c>
      <c r="H45" s="9" t="s">
        <v>2522</v>
      </c>
      <c r="I45" s="9" t="s">
        <v>2523</v>
      </c>
      <c r="J45" s="9" t="s">
        <v>2524</v>
      </c>
    </row>
    <row r="46" spans="1:10" x14ac:dyDescent="0.25">
      <c r="A46" s="326"/>
      <c r="B46" s="325"/>
      <c r="C46" s="325"/>
      <c r="D46" s="239" t="s">
        <v>1310</v>
      </c>
      <c r="E46" s="9" t="s">
        <v>2525</v>
      </c>
      <c r="F46" s="9" t="s">
        <v>2526</v>
      </c>
      <c r="G46" s="9" t="s">
        <v>2527</v>
      </c>
      <c r="H46" s="9" t="s">
        <v>2528</v>
      </c>
      <c r="I46" s="9" t="s">
        <v>2529</v>
      </c>
      <c r="J46" s="9" t="s">
        <v>2530</v>
      </c>
    </row>
    <row r="47" spans="1:10" x14ac:dyDescent="0.25">
      <c r="A47" s="326"/>
      <c r="B47" s="325" t="s">
        <v>2360</v>
      </c>
      <c r="C47" s="325" t="s">
        <v>1300</v>
      </c>
      <c r="D47" s="239" t="s">
        <v>979</v>
      </c>
      <c r="E47" s="9" t="s">
        <v>2497</v>
      </c>
      <c r="F47" s="9" t="s">
        <v>2497</v>
      </c>
      <c r="G47" s="9" t="s">
        <v>2498</v>
      </c>
      <c r="H47" s="9" t="s">
        <v>2499</v>
      </c>
      <c r="I47" s="9" t="s">
        <v>2500</v>
      </c>
      <c r="J47" s="9" t="s">
        <v>2497</v>
      </c>
    </row>
    <row r="48" spans="1:10" x14ac:dyDescent="0.25">
      <c r="A48" s="326"/>
      <c r="B48" s="325"/>
      <c r="C48" s="325"/>
      <c r="D48" s="239" t="s">
        <v>980</v>
      </c>
      <c r="E48" s="9" t="s">
        <v>2531</v>
      </c>
      <c r="F48" s="9" t="s">
        <v>2532</v>
      </c>
      <c r="G48" s="9" t="s">
        <v>2533</v>
      </c>
      <c r="H48" s="9" t="s">
        <v>2534</v>
      </c>
      <c r="I48" s="9" t="s">
        <v>2535</v>
      </c>
      <c r="J48" s="9" t="s">
        <v>2536</v>
      </c>
    </row>
    <row r="49" spans="1:10" x14ac:dyDescent="0.25">
      <c r="A49" s="326"/>
      <c r="B49" s="325"/>
      <c r="C49" s="325"/>
      <c r="D49" s="239" t="s">
        <v>1310</v>
      </c>
      <c r="E49" s="9" t="s">
        <v>2537</v>
      </c>
      <c r="F49" s="9" t="s">
        <v>2538</v>
      </c>
      <c r="G49" s="9" t="s">
        <v>2539</v>
      </c>
      <c r="H49" s="9" t="s">
        <v>2369</v>
      </c>
      <c r="I49" s="9" t="s">
        <v>2369</v>
      </c>
      <c r="J49" s="9" t="s">
        <v>2540</v>
      </c>
    </row>
    <row r="50" spans="1:10" x14ac:dyDescent="0.25">
      <c r="A50" s="326"/>
      <c r="B50" s="325"/>
      <c r="C50" s="325" t="s">
        <v>1316</v>
      </c>
      <c r="D50" s="239" t="s">
        <v>979</v>
      </c>
      <c r="E50" s="9" t="s">
        <v>2541</v>
      </c>
      <c r="F50" s="9" t="s">
        <v>2542</v>
      </c>
      <c r="G50" s="9" t="s">
        <v>2543</v>
      </c>
      <c r="H50" s="9" t="s">
        <v>2544</v>
      </c>
      <c r="I50" s="9" t="s">
        <v>2545</v>
      </c>
      <c r="J50" s="9" t="s">
        <v>2546</v>
      </c>
    </row>
    <row r="51" spans="1:10" x14ac:dyDescent="0.25">
      <c r="A51" s="326"/>
      <c r="B51" s="325"/>
      <c r="C51" s="325"/>
      <c r="D51" s="239" t="s">
        <v>980</v>
      </c>
      <c r="E51" s="9" t="s">
        <v>2547</v>
      </c>
      <c r="F51" s="9" t="s">
        <v>2548</v>
      </c>
      <c r="G51" s="9" t="s">
        <v>2549</v>
      </c>
      <c r="H51" s="9" t="s">
        <v>2550</v>
      </c>
      <c r="I51" s="9" t="s">
        <v>2551</v>
      </c>
      <c r="J51" s="9" t="s">
        <v>2552</v>
      </c>
    </row>
    <row r="52" spans="1:10" x14ac:dyDescent="0.25">
      <c r="A52" s="326"/>
      <c r="B52" s="325"/>
      <c r="C52" s="325"/>
      <c r="D52" s="239" t="s">
        <v>1310</v>
      </c>
      <c r="E52" s="9" t="s">
        <v>2553</v>
      </c>
      <c r="F52" s="9" t="s">
        <v>2554</v>
      </c>
      <c r="G52" s="9" t="s">
        <v>2555</v>
      </c>
      <c r="H52" s="9" t="s">
        <v>2556</v>
      </c>
      <c r="I52" s="9" t="s">
        <v>2557</v>
      </c>
      <c r="J52" s="9" t="s">
        <v>2558</v>
      </c>
    </row>
    <row r="53" spans="1:10" x14ac:dyDescent="0.25">
      <c r="A53" s="326"/>
      <c r="B53" s="325" t="s">
        <v>2389</v>
      </c>
      <c r="C53" s="325" t="s">
        <v>1300</v>
      </c>
      <c r="D53" s="239" t="s">
        <v>979</v>
      </c>
      <c r="E53" s="9" t="s">
        <v>2497</v>
      </c>
      <c r="F53" s="9" t="s">
        <v>2497</v>
      </c>
      <c r="G53" s="9" t="s">
        <v>2498</v>
      </c>
      <c r="H53" s="9" t="s">
        <v>2499</v>
      </c>
      <c r="I53" s="9" t="s">
        <v>2500</v>
      </c>
      <c r="J53" s="9" t="s">
        <v>2497</v>
      </c>
    </row>
    <row r="54" spans="1:10" x14ac:dyDescent="0.25">
      <c r="A54" s="326"/>
      <c r="B54" s="325"/>
      <c r="C54" s="325"/>
      <c r="D54" s="239" t="s">
        <v>980</v>
      </c>
      <c r="E54" s="9" t="s">
        <v>2559</v>
      </c>
      <c r="F54" s="9" t="s">
        <v>2560</v>
      </c>
      <c r="G54" s="9" t="s">
        <v>2561</v>
      </c>
      <c r="H54" s="9" t="s">
        <v>2562</v>
      </c>
      <c r="I54" s="9" t="s">
        <v>2563</v>
      </c>
      <c r="J54" s="9" t="s">
        <v>2564</v>
      </c>
    </row>
    <row r="55" spans="1:10" x14ac:dyDescent="0.25">
      <c r="A55" s="326"/>
      <c r="B55" s="325"/>
      <c r="C55" s="325"/>
      <c r="D55" s="239" t="s">
        <v>1310</v>
      </c>
      <c r="E55" s="9" t="s">
        <v>2369</v>
      </c>
      <c r="F55" s="9" t="s">
        <v>2369</v>
      </c>
      <c r="G55" s="9" t="s">
        <v>2369</v>
      </c>
      <c r="H55" s="9" t="s">
        <v>2369</v>
      </c>
      <c r="I55" s="9" t="s">
        <v>2369</v>
      </c>
      <c r="J55" s="9" t="s">
        <v>2369</v>
      </c>
    </row>
    <row r="56" spans="1:10" x14ac:dyDescent="0.25">
      <c r="A56" s="326"/>
      <c r="B56" s="325"/>
      <c r="C56" s="325" t="s">
        <v>1316</v>
      </c>
      <c r="D56" s="239" t="s">
        <v>979</v>
      </c>
      <c r="E56" s="9" t="s">
        <v>2565</v>
      </c>
      <c r="F56" s="9" t="s">
        <v>2566</v>
      </c>
      <c r="G56" s="9" t="s">
        <v>2567</v>
      </c>
      <c r="H56" s="9" t="s">
        <v>2568</v>
      </c>
      <c r="I56" s="9" t="s">
        <v>1529</v>
      </c>
      <c r="J56" s="9" t="s">
        <v>2569</v>
      </c>
    </row>
    <row r="57" spans="1:10" x14ac:dyDescent="0.25">
      <c r="A57" s="326"/>
      <c r="B57" s="325"/>
      <c r="C57" s="325"/>
      <c r="D57" s="239" t="s">
        <v>980</v>
      </c>
      <c r="E57" s="9" t="s">
        <v>2570</v>
      </c>
      <c r="F57" s="9" t="s">
        <v>2571</v>
      </c>
      <c r="G57" s="9" t="s">
        <v>2572</v>
      </c>
      <c r="H57" s="9" t="s">
        <v>2573</v>
      </c>
      <c r="I57" s="9" t="s">
        <v>2574</v>
      </c>
      <c r="J57" s="9" t="s">
        <v>2575</v>
      </c>
    </row>
    <row r="58" spans="1:10" x14ac:dyDescent="0.25">
      <c r="A58" s="326"/>
      <c r="B58" s="325"/>
      <c r="C58" s="325"/>
      <c r="D58" s="239" t="s">
        <v>1310</v>
      </c>
      <c r="E58" s="9" t="s">
        <v>2576</v>
      </c>
      <c r="F58" s="9" t="s">
        <v>2577</v>
      </c>
      <c r="G58" s="9" t="s">
        <v>2578</v>
      </c>
      <c r="H58" s="9" t="s">
        <v>2579</v>
      </c>
      <c r="I58" s="9" t="s">
        <v>2580</v>
      </c>
      <c r="J58" s="9" t="s">
        <v>2581</v>
      </c>
    </row>
    <row r="59" spans="1:10" x14ac:dyDescent="0.25">
      <c r="A59" s="326"/>
      <c r="B59" s="325" t="s">
        <v>2416</v>
      </c>
      <c r="C59" s="325" t="s">
        <v>1300</v>
      </c>
      <c r="D59" s="239" t="s">
        <v>979</v>
      </c>
      <c r="E59" s="9" t="s">
        <v>2497</v>
      </c>
      <c r="F59" s="9" t="s">
        <v>2497</v>
      </c>
      <c r="G59" s="9" t="s">
        <v>2498</v>
      </c>
      <c r="H59" s="9" t="s">
        <v>2499</v>
      </c>
      <c r="I59" s="9" t="s">
        <v>2500</v>
      </c>
      <c r="J59" s="9" t="s">
        <v>2497</v>
      </c>
    </row>
    <row r="60" spans="1:10" x14ac:dyDescent="0.25">
      <c r="A60" s="326"/>
      <c r="B60" s="325"/>
      <c r="C60" s="325"/>
      <c r="D60" s="239" t="s">
        <v>980</v>
      </c>
      <c r="E60" s="9" t="s">
        <v>2582</v>
      </c>
      <c r="F60" s="9" t="s">
        <v>2583</v>
      </c>
      <c r="G60" s="9" t="s">
        <v>2584</v>
      </c>
      <c r="H60" s="9" t="s">
        <v>2585</v>
      </c>
      <c r="I60" s="9" t="s">
        <v>2586</v>
      </c>
      <c r="J60" s="9" t="s">
        <v>2587</v>
      </c>
    </row>
    <row r="61" spans="1:10" x14ac:dyDescent="0.25">
      <c r="A61" s="326"/>
      <c r="B61" s="325"/>
      <c r="C61" s="325"/>
      <c r="D61" s="239" t="s">
        <v>1310</v>
      </c>
      <c r="E61" s="9" t="s">
        <v>2588</v>
      </c>
      <c r="F61" s="9" t="s">
        <v>2589</v>
      </c>
      <c r="G61" s="9" t="s">
        <v>2590</v>
      </c>
      <c r="H61" s="9" t="s">
        <v>2591</v>
      </c>
      <c r="I61" s="9" t="s">
        <v>2592</v>
      </c>
      <c r="J61" s="9" t="s">
        <v>2593</v>
      </c>
    </row>
    <row r="62" spans="1:10" x14ac:dyDescent="0.25">
      <c r="A62" s="326"/>
      <c r="B62" s="325"/>
      <c r="C62" s="325" t="s">
        <v>1316</v>
      </c>
      <c r="D62" s="239" t="s">
        <v>979</v>
      </c>
      <c r="E62" s="9" t="s">
        <v>2594</v>
      </c>
      <c r="F62" s="9" t="s">
        <v>2595</v>
      </c>
      <c r="G62" s="9" t="s">
        <v>2596</v>
      </c>
      <c r="H62" s="9" t="s">
        <v>2597</v>
      </c>
      <c r="I62" s="9" t="s">
        <v>1956</v>
      </c>
      <c r="J62" s="9" t="s">
        <v>2598</v>
      </c>
    </row>
    <row r="63" spans="1:10" x14ac:dyDescent="0.25">
      <c r="A63" s="326"/>
      <c r="B63" s="325"/>
      <c r="C63" s="325"/>
      <c r="D63" s="239" t="s">
        <v>980</v>
      </c>
      <c r="E63" s="9" t="s">
        <v>2599</v>
      </c>
      <c r="F63" s="9" t="s">
        <v>2600</v>
      </c>
      <c r="G63" s="9" t="s">
        <v>2601</v>
      </c>
      <c r="H63" s="9" t="s">
        <v>2602</v>
      </c>
      <c r="I63" s="9" t="s">
        <v>2603</v>
      </c>
      <c r="J63" s="9" t="s">
        <v>2604</v>
      </c>
    </row>
    <row r="64" spans="1:10" x14ac:dyDescent="0.25">
      <c r="A64" s="326"/>
      <c r="B64" s="325"/>
      <c r="C64" s="325"/>
      <c r="D64" s="239" t="s">
        <v>1310</v>
      </c>
      <c r="E64" s="9" t="s">
        <v>2605</v>
      </c>
      <c r="F64" s="9" t="s">
        <v>2606</v>
      </c>
      <c r="G64" s="9" t="s">
        <v>2607</v>
      </c>
      <c r="H64" s="9" t="s">
        <v>2608</v>
      </c>
      <c r="I64" s="9" t="s">
        <v>2609</v>
      </c>
      <c r="J64" s="9" t="s">
        <v>2610</v>
      </c>
    </row>
    <row r="65" spans="1:10" x14ac:dyDescent="0.25">
      <c r="A65" s="326"/>
      <c r="B65" s="325" t="s">
        <v>2447</v>
      </c>
      <c r="C65" s="325" t="s">
        <v>1300</v>
      </c>
      <c r="D65" s="239" t="s">
        <v>979</v>
      </c>
      <c r="E65" s="9" t="s">
        <v>2497</v>
      </c>
      <c r="F65" s="9" t="s">
        <v>2497</v>
      </c>
      <c r="G65" s="9" t="s">
        <v>2498</v>
      </c>
      <c r="H65" s="9" t="s">
        <v>2499</v>
      </c>
      <c r="I65" s="9" t="s">
        <v>2500</v>
      </c>
      <c r="J65" s="9" t="s">
        <v>2497</v>
      </c>
    </row>
    <row r="66" spans="1:10" x14ac:dyDescent="0.25">
      <c r="A66" s="326"/>
      <c r="B66" s="325"/>
      <c r="C66" s="325"/>
      <c r="D66" s="239" t="s">
        <v>980</v>
      </c>
      <c r="E66" s="9" t="s">
        <v>2611</v>
      </c>
      <c r="F66" s="9" t="s">
        <v>2612</v>
      </c>
      <c r="G66" s="9" t="s">
        <v>2613</v>
      </c>
      <c r="H66" s="9" t="s">
        <v>2614</v>
      </c>
      <c r="I66" s="9" t="s">
        <v>2615</v>
      </c>
      <c r="J66" s="9" t="s">
        <v>2616</v>
      </c>
    </row>
    <row r="67" spans="1:10" x14ac:dyDescent="0.25">
      <c r="A67" s="326"/>
      <c r="B67" s="325"/>
      <c r="C67" s="325"/>
      <c r="D67" s="239" t="s">
        <v>1310</v>
      </c>
      <c r="E67" s="9" t="s">
        <v>2617</v>
      </c>
      <c r="F67" s="9" t="s">
        <v>2618</v>
      </c>
      <c r="G67" s="9" t="s">
        <v>2619</v>
      </c>
      <c r="H67" s="9" t="s">
        <v>2620</v>
      </c>
      <c r="I67" s="9" t="s">
        <v>2621</v>
      </c>
      <c r="J67" s="9" t="s">
        <v>2622</v>
      </c>
    </row>
    <row r="68" spans="1:10" x14ac:dyDescent="0.25">
      <c r="A68" s="326"/>
      <c r="B68" s="325"/>
      <c r="C68" s="325" t="s">
        <v>1316</v>
      </c>
      <c r="D68" s="239" t="s">
        <v>979</v>
      </c>
      <c r="E68" s="9" t="s">
        <v>2497</v>
      </c>
      <c r="F68" s="9" t="s">
        <v>2623</v>
      </c>
      <c r="G68" s="9" t="s">
        <v>2624</v>
      </c>
      <c r="H68" s="9" t="s">
        <v>2625</v>
      </c>
      <c r="I68" s="9" t="s">
        <v>2626</v>
      </c>
      <c r="J68" s="9" t="s">
        <v>2497</v>
      </c>
    </row>
    <row r="69" spans="1:10" x14ac:dyDescent="0.25">
      <c r="A69" s="326"/>
      <c r="B69" s="325"/>
      <c r="C69" s="325"/>
      <c r="D69" s="239" t="s">
        <v>980</v>
      </c>
      <c r="E69" s="9" t="s">
        <v>2611</v>
      </c>
      <c r="F69" s="9" t="s">
        <v>2627</v>
      </c>
      <c r="G69" s="9" t="s">
        <v>2628</v>
      </c>
      <c r="H69" s="9" t="s">
        <v>2629</v>
      </c>
      <c r="I69" s="9" t="s">
        <v>2630</v>
      </c>
      <c r="J69" s="9" t="s">
        <v>2616</v>
      </c>
    </row>
    <row r="70" spans="1:10" x14ac:dyDescent="0.25">
      <c r="A70" s="326"/>
      <c r="B70" s="325"/>
      <c r="C70" s="325"/>
      <c r="D70" s="239" t="s">
        <v>1310</v>
      </c>
      <c r="E70" s="9" t="s">
        <v>2617</v>
      </c>
      <c r="F70" s="9" t="s">
        <v>2631</v>
      </c>
      <c r="G70" s="9" t="s">
        <v>2632</v>
      </c>
      <c r="H70" s="9" t="s">
        <v>2633</v>
      </c>
      <c r="I70" s="9" t="s">
        <v>2634</v>
      </c>
      <c r="J70" s="9" t="s">
        <v>2622</v>
      </c>
    </row>
    <row r="71" spans="1:10" x14ac:dyDescent="0.25">
      <c r="A71" s="326"/>
      <c r="B71" s="325" t="s">
        <v>2472</v>
      </c>
      <c r="C71" s="325" t="s">
        <v>1300</v>
      </c>
      <c r="D71" s="239" t="s">
        <v>979</v>
      </c>
      <c r="E71" s="9" t="s">
        <v>2497</v>
      </c>
      <c r="F71" s="9" t="s">
        <v>2497</v>
      </c>
      <c r="G71" s="9" t="s">
        <v>2498</v>
      </c>
      <c r="H71" s="9" t="s">
        <v>2499</v>
      </c>
      <c r="I71" s="9" t="s">
        <v>2500</v>
      </c>
      <c r="J71" s="9" t="s">
        <v>2497</v>
      </c>
    </row>
    <row r="72" spans="1:10" x14ac:dyDescent="0.25">
      <c r="A72" s="326"/>
      <c r="B72" s="325"/>
      <c r="C72" s="325"/>
      <c r="D72" s="239" t="s">
        <v>980</v>
      </c>
      <c r="E72" s="9" t="s">
        <v>2635</v>
      </c>
      <c r="F72" s="9" t="s">
        <v>2636</v>
      </c>
      <c r="G72" s="9" t="s">
        <v>2637</v>
      </c>
      <c r="H72" s="9" t="s">
        <v>2638</v>
      </c>
      <c r="I72" s="9" t="s">
        <v>2639</v>
      </c>
      <c r="J72" s="9" t="s">
        <v>2640</v>
      </c>
    </row>
    <row r="73" spans="1:10" x14ac:dyDescent="0.25">
      <c r="A73" s="326"/>
      <c r="B73" s="325"/>
      <c r="C73" s="325"/>
      <c r="D73" s="239" t="s">
        <v>1310</v>
      </c>
      <c r="E73" s="9" t="s">
        <v>2641</v>
      </c>
      <c r="F73" s="9" t="s">
        <v>2642</v>
      </c>
      <c r="G73" s="9" t="s">
        <v>2643</v>
      </c>
      <c r="H73" s="9" t="s">
        <v>2644</v>
      </c>
      <c r="I73" s="9" t="s">
        <v>2645</v>
      </c>
      <c r="J73" s="9" t="s">
        <v>2646</v>
      </c>
    </row>
    <row r="74" spans="1:10" x14ac:dyDescent="0.25">
      <c r="A74" s="326"/>
      <c r="B74" s="325"/>
      <c r="C74" s="325" t="s">
        <v>1316</v>
      </c>
      <c r="D74" s="239" t="s">
        <v>979</v>
      </c>
      <c r="E74" s="9" t="s">
        <v>2497</v>
      </c>
      <c r="F74" s="9" t="s">
        <v>2647</v>
      </c>
      <c r="G74" s="9" t="s">
        <v>2648</v>
      </c>
      <c r="H74" s="9" t="s">
        <v>2649</v>
      </c>
      <c r="I74" s="9" t="s">
        <v>2650</v>
      </c>
      <c r="J74" s="9" t="s">
        <v>2497</v>
      </c>
    </row>
    <row r="75" spans="1:10" x14ac:dyDescent="0.25">
      <c r="A75" s="326"/>
      <c r="B75" s="325"/>
      <c r="C75" s="325"/>
      <c r="D75" s="239" t="s">
        <v>980</v>
      </c>
      <c r="E75" s="9" t="s">
        <v>2635</v>
      </c>
      <c r="F75" s="9" t="s">
        <v>2651</v>
      </c>
      <c r="G75" s="9" t="s">
        <v>2652</v>
      </c>
      <c r="H75" s="9" t="s">
        <v>2653</v>
      </c>
      <c r="I75" s="9" t="s">
        <v>2654</v>
      </c>
      <c r="J75" s="9" t="s">
        <v>2640</v>
      </c>
    </row>
    <row r="76" spans="1:10" x14ac:dyDescent="0.25">
      <c r="A76" s="326"/>
      <c r="B76" s="325"/>
      <c r="C76" s="325"/>
      <c r="D76" s="239" t="s">
        <v>1310</v>
      </c>
      <c r="E76" s="9" t="s">
        <v>2641</v>
      </c>
      <c r="F76" s="9" t="s">
        <v>2655</v>
      </c>
      <c r="G76" s="9" t="s">
        <v>2656</v>
      </c>
      <c r="H76" s="9" t="s">
        <v>2657</v>
      </c>
      <c r="I76" s="9" t="s">
        <v>2658</v>
      </c>
      <c r="J76" s="9" t="s">
        <v>2646</v>
      </c>
    </row>
    <row r="77" spans="1:10" x14ac:dyDescent="0.25">
      <c r="A77" s="326" t="s">
        <v>412</v>
      </c>
      <c r="B77" s="325" t="s">
        <v>2325</v>
      </c>
      <c r="C77" s="325" t="s">
        <v>1300</v>
      </c>
      <c r="D77" s="239" t="s">
        <v>979</v>
      </c>
      <c r="E77" s="9" t="s">
        <v>2659</v>
      </c>
      <c r="F77" s="9" t="s">
        <v>2659</v>
      </c>
      <c r="G77" s="9" t="s">
        <v>2660</v>
      </c>
      <c r="H77" s="9" t="s">
        <v>2661</v>
      </c>
      <c r="I77" s="9" t="s">
        <v>2662</v>
      </c>
      <c r="J77" s="9" t="s">
        <v>2659</v>
      </c>
    </row>
    <row r="78" spans="1:10" x14ac:dyDescent="0.25">
      <c r="A78" s="326"/>
      <c r="B78" s="325"/>
      <c r="C78" s="325"/>
      <c r="D78" s="239" t="s">
        <v>980</v>
      </c>
      <c r="E78" s="9" t="s">
        <v>2663</v>
      </c>
      <c r="F78" s="9" t="s">
        <v>2664</v>
      </c>
      <c r="G78" s="9" t="s">
        <v>2665</v>
      </c>
      <c r="H78" s="9" t="s">
        <v>2666</v>
      </c>
      <c r="I78" s="9" t="s">
        <v>2667</v>
      </c>
      <c r="J78" s="9" t="s">
        <v>2668</v>
      </c>
    </row>
    <row r="79" spans="1:10" x14ac:dyDescent="0.25">
      <c r="A79" s="326"/>
      <c r="B79" s="325"/>
      <c r="C79" s="325"/>
      <c r="D79" s="239" t="s">
        <v>1310</v>
      </c>
      <c r="E79" s="9" t="s">
        <v>2669</v>
      </c>
      <c r="F79" s="9" t="s">
        <v>2670</v>
      </c>
      <c r="G79" s="9" t="s">
        <v>2671</v>
      </c>
      <c r="H79" s="9" t="s">
        <v>2672</v>
      </c>
      <c r="I79" s="9" t="s">
        <v>2673</v>
      </c>
      <c r="J79" s="9" t="s">
        <v>2674</v>
      </c>
    </row>
    <row r="80" spans="1:10" x14ac:dyDescent="0.25">
      <c r="A80" s="326"/>
      <c r="B80" s="325"/>
      <c r="C80" s="325" t="s">
        <v>1316</v>
      </c>
      <c r="D80" s="239" t="s">
        <v>979</v>
      </c>
      <c r="E80" s="9" t="s">
        <v>2675</v>
      </c>
      <c r="F80" s="9" t="s">
        <v>2676</v>
      </c>
      <c r="G80" s="9" t="s">
        <v>2677</v>
      </c>
      <c r="H80" s="9" t="s">
        <v>2678</v>
      </c>
      <c r="I80" s="9" t="s">
        <v>2679</v>
      </c>
      <c r="J80" s="9" t="s">
        <v>2680</v>
      </c>
    </row>
    <row r="81" spans="1:10" x14ac:dyDescent="0.25">
      <c r="A81" s="326"/>
      <c r="B81" s="325"/>
      <c r="C81" s="325"/>
      <c r="D81" s="239" t="s">
        <v>980</v>
      </c>
      <c r="E81" s="9" t="s">
        <v>2681</v>
      </c>
      <c r="F81" s="9" t="s">
        <v>2682</v>
      </c>
      <c r="G81" s="9" t="s">
        <v>2683</v>
      </c>
      <c r="H81" s="9" t="s">
        <v>2684</v>
      </c>
      <c r="I81" s="9" t="s">
        <v>2685</v>
      </c>
      <c r="J81" s="9" t="s">
        <v>2686</v>
      </c>
    </row>
    <row r="82" spans="1:10" x14ac:dyDescent="0.25">
      <c r="A82" s="326"/>
      <c r="B82" s="325"/>
      <c r="C82" s="325"/>
      <c r="D82" s="239" t="s">
        <v>1310</v>
      </c>
      <c r="E82" s="9" t="s">
        <v>2687</v>
      </c>
      <c r="F82" s="9" t="s">
        <v>2688</v>
      </c>
      <c r="G82" s="9" t="s">
        <v>2689</v>
      </c>
      <c r="H82" s="9" t="s">
        <v>2690</v>
      </c>
      <c r="I82" s="9" t="s">
        <v>2691</v>
      </c>
      <c r="J82" s="9" t="s">
        <v>2692</v>
      </c>
    </row>
    <row r="83" spans="1:10" x14ac:dyDescent="0.25">
      <c r="A83" s="326"/>
      <c r="B83" s="325" t="s">
        <v>2360</v>
      </c>
      <c r="C83" s="325" t="s">
        <v>1300</v>
      </c>
      <c r="D83" s="239" t="s">
        <v>979</v>
      </c>
      <c r="E83" s="9" t="s">
        <v>2659</v>
      </c>
      <c r="F83" s="9" t="s">
        <v>2659</v>
      </c>
      <c r="G83" s="9" t="s">
        <v>2660</v>
      </c>
      <c r="H83" s="9" t="s">
        <v>2661</v>
      </c>
      <c r="I83" s="9" t="s">
        <v>2662</v>
      </c>
      <c r="J83" s="9" t="s">
        <v>2659</v>
      </c>
    </row>
    <row r="84" spans="1:10" x14ac:dyDescent="0.25">
      <c r="A84" s="326"/>
      <c r="B84" s="325"/>
      <c r="C84" s="325"/>
      <c r="D84" s="239" t="s">
        <v>980</v>
      </c>
      <c r="E84" s="9" t="s">
        <v>2693</v>
      </c>
      <c r="F84" s="9" t="s">
        <v>2694</v>
      </c>
      <c r="G84" s="9" t="s">
        <v>2695</v>
      </c>
      <c r="H84" s="9" t="s">
        <v>2696</v>
      </c>
      <c r="I84" s="9" t="s">
        <v>2697</v>
      </c>
      <c r="J84" s="9" t="s">
        <v>2698</v>
      </c>
    </row>
    <row r="85" spans="1:10" x14ac:dyDescent="0.25">
      <c r="A85" s="326"/>
      <c r="B85" s="325"/>
      <c r="C85" s="325"/>
      <c r="D85" s="239" t="s">
        <v>1310</v>
      </c>
      <c r="E85" s="9" t="s">
        <v>2699</v>
      </c>
      <c r="F85" s="9" t="s">
        <v>2700</v>
      </c>
      <c r="G85" s="9" t="s">
        <v>2701</v>
      </c>
      <c r="H85" s="9" t="s">
        <v>2369</v>
      </c>
      <c r="I85" s="9" t="s">
        <v>2369</v>
      </c>
      <c r="J85" s="9" t="s">
        <v>2702</v>
      </c>
    </row>
    <row r="86" spans="1:10" x14ac:dyDescent="0.25">
      <c r="A86" s="326"/>
      <c r="B86" s="325"/>
      <c r="C86" s="325" t="s">
        <v>1316</v>
      </c>
      <c r="D86" s="239" t="s">
        <v>979</v>
      </c>
      <c r="E86" s="9" t="s">
        <v>2703</v>
      </c>
      <c r="F86" s="9" t="s">
        <v>2704</v>
      </c>
      <c r="G86" s="9" t="s">
        <v>2705</v>
      </c>
      <c r="H86" s="9" t="s">
        <v>2706</v>
      </c>
      <c r="I86" s="9" t="s">
        <v>2707</v>
      </c>
      <c r="J86" s="9" t="s">
        <v>2708</v>
      </c>
    </row>
    <row r="87" spans="1:10" x14ac:dyDescent="0.25">
      <c r="A87" s="326"/>
      <c r="B87" s="325"/>
      <c r="C87" s="325"/>
      <c r="D87" s="239" t="s">
        <v>980</v>
      </c>
      <c r="E87" s="9" t="s">
        <v>2709</v>
      </c>
      <c r="F87" s="9" t="s">
        <v>2710</v>
      </c>
      <c r="G87" s="9" t="s">
        <v>2711</v>
      </c>
      <c r="H87" s="9" t="s">
        <v>2712</v>
      </c>
      <c r="I87" s="9" t="s">
        <v>2713</v>
      </c>
      <c r="J87" s="9" t="s">
        <v>2714</v>
      </c>
    </row>
    <row r="88" spans="1:10" x14ac:dyDescent="0.25">
      <c r="A88" s="326"/>
      <c r="B88" s="325"/>
      <c r="C88" s="325"/>
      <c r="D88" s="239" t="s">
        <v>1310</v>
      </c>
      <c r="E88" s="9" t="s">
        <v>2715</v>
      </c>
      <c r="F88" s="9" t="s">
        <v>2716</v>
      </c>
      <c r="G88" s="9" t="s">
        <v>2717</v>
      </c>
      <c r="H88" s="9" t="s">
        <v>2718</v>
      </c>
      <c r="I88" s="9" t="s">
        <v>2719</v>
      </c>
      <c r="J88" s="9" t="s">
        <v>2720</v>
      </c>
    </row>
    <row r="89" spans="1:10" x14ac:dyDescent="0.25">
      <c r="A89" s="326"/>
      <c r="B89" s="325" t="s">
        <v>2389</v>
      </c>
      <c r="C89" s="325" t="s">
        <v>1300</v>
      </c>
      <c r="D89" s="239" t="s">
        <v>979</v>
      </c>
      <c r="E89" s="9" t="s">
        <v>2659</v>
      </c>
      <c r="F89" s="9" t="s">
        <v>2659</v>
      </c>
      <c r="G89" s="9" t="s">
        <v>2660</v>
      </c>
      <c r="H89" s="9" t="s">
        <v>2661</v>
      </c>
      <c r="I89" s="9" t="s">
        <v>2662</v>
      </c>
      <c r="J89" s="9" t="s">
        <v>2659</v>
      </c>
    </row>
    <row r="90" spans="1:10" x14ac:dyDescent="0.25">
      <c r="A90" s="326"/>
      <c r="B90" s="325"/>
      <c r="C90" s="325"/>
      <c r="D90" s="239" t="s">
        <v>980</v>
      </c>
      <c r="E90" s="9" t="s">
        <v>2721</v>
      </c>
      <c r="F90" s="9" t="s">
        <v>2722</v>
      </c>
      <c r="G90" s="9" t="s">
        <v>2723</v>
      </c>
      <c r="H90" s="9" t="s">
        <v>2724</v>
      </c>
      <c r="I90" s="9" t="s">
        <v>2725</v>
      </c>
      <c r="J90" s="9" t="s">
        <v>2726</v>
      </c>
    </row>
    <row r="91" spans="1:10" x14ac:dyDescent="0.25">
      <c r="A91" s="326"/>
      <c r="B91" s="325"/>
      <c r="C91" s="325"/>
      <c r="D91" s="239" t="s">
        <v>1310</v>
      </c>
      <c r="E91" s="9" t="s">
        <v>2369</v>
      </c>
      <c r="F91" s="9" t="s">
        <v>2369</v>
      </c>
      <c r="G91" s="9" t="s">
        <v>2369</v>
      </c>
      <c r="H91" s="9" t="s">
        <v>2369</v>
      </c>
      <c r="I91" s="9" t="s">
        <v>2369</v>
      </c>
      <c r="J91" s="9" t="s">
        <v>2369</v>
      </c>
    </row>
    <row r="92" spans="1:10" x14ac:dyDescent="0.25">
      <c r="A92" s="326"/>
      <c r="B92" s="325"/>
      <c r="C92" s="325" t="s">
        <v>1316</v>
      </c>
      <c r="D92" s="239" t="s">
        <v>979</v>
      </c>
      <c r="E92" s="9" t="s">
        <v>2727</v>
      </c>
      <c r="F92" s="9" t="s">
        <v>2728</v>
      </c>
      <c r="G92" s="9" t="s">
        <v>1732</v>
      </c>
      <c r="H92" s="9" t="s">
        <v>2729</v>
      </c>
      <c r="I92" s="9" t="s">
        <v>959</v>
      </c>
      <c r="J92" s="9" t="s">
        <v>2730</v>
      </c>
    </row>
    <row r="93" spans="1:10" x14ac:dyDescent="0.25">
      <c r="A93" s="326"/>
      <c r="B93" s="325"/>
      <c r="C93" s="325"/>
      <c r="D93" s="239" t="s">
        <v>980</v>
      </c>
      <c r="E93" s="9" t="s">
        <v>2731</v>
      </c>
      <c r="F93" s="9" t="s">
        <v>2732</v>
      </c>
      <c r="G93" s="9" t="s">
        <v>2733</v>
      </c>
      <c r="H93" s="9" t="s">
        <v>2734</v>
      </c>
      <c r="I93" s="9" t="s">
        <v>2735</v>
      </c>
      <c r="J93" s="9" t="s">
        <v>2736</v>
      </c>
    </row>
    <row r="94" spans="1:10" x14ac:dyDescent="0.25">
      <c r="A94" s="326"/>
      <c r="B94" s="325"/>
      <c r="C94" s="325"/>
      <c r="D94" s="239" t="s">
        <v>1310</v>
      </c>
      <c r="E94" s="9" t="s">
        <v>2737</v>
      </c>
      <c r="F94" s="9" t="s">
        <v>2738</v>
      </c>
      <c r="G94" s="9" t="s">
        <v>2739</v>
      </c>
      <c r="H94" s="9" t="s">
        <v>2740</v>
      </c>
      <c r="I94" s="9" t="s">
        <v>2741</v>
      </c>
      <c r="J94" s="9" t="s">
        <v>2742</v>
      </c>
    </row>
    <row r="95" spans="1:10" x14ac:dyDescent="0.25">
      <c r="A95" s="326"/>
      <c r="B95" s="325" t="s">
        <v>2416</v>
      </c>
      <c r="C95" s="325" t="s">
        <v>1300</v>
      </c>
      <c r="D95" s="239" t="s">
        <v>979</v>
      </c>
      <c r="E95" s="9" t="s">
        <v>2659</v>
      </c>
      <c r="F95" s="9" t="s">
        <v>2659</v>
      </c>
      <c r="G95" s="9" t="s">
        <v>2660</v>
      </c>
      <c r="H95" s="9" t="s">
        <v>2661</v>
      </c>
      <c r="I95" s="9" t="s">
        <v>2662</v>
      </c>
      <c r="J95" s="9" t="s">
        <v>2659</v>
      </c>
    </row>
    <row r="96" spans="1:10" x14ac:dyDescent="0.25">
      <c r="A96" s="326"/>
      <c r="B96" s="325"/>
      <c r="C96" s="325"/>
      <c r="D96" s="239" t="s">
        <v>980</v>
      </c>
      <c r="E96" s="9" t="s">
        <v>2743</v>
      </c>
      <c r="F96" s="9" t="s">
        <v>2744</v>
      </c>
      <c r="G96" s="9" t="s">
        <v>2745</v>
      </c>
      <c r="H96" s="9" t="s">
        <v>2746</v>
      </c>
      <c r="I96" s="9" t="s">
        <v>2747</v>
      </c>
      <c r="J96" s="9" t="s">
        <v>2748</v>
      </c>
    </row>
    <row r="97" spans="1:10" x14ac:dyDescent="0.25">
      <c r="A97" s="326"/>
      <c r="B97" s="325"/>
      <c r="C97" s="325"/>
      <c r="D97" s="239" t="s">
        <v>1310</v>
      </c>
      <c r="E97" s="9" t="s">
        <v>2749</v>
      </c>
      <c r="F97" s="9" t="s">
        <v>2750</v>
      </c>
      <c r="G97" s="9" t="s">
        <v>2751</v>
      </c>
      <c r="H97" s="9" t="s">
        <v>2752</v>
      </c>
      <c r="I97" s="9" t="s">
        <v>2753</v>
      </c>
      <c r="J97" s="9" t="s">
        <v>2754</v>
      </c>
    </row>
    <row r="98" spans="1:10" x14ac:dyDescent="0.25">
      <c r="A98" s="326"/>
      <c r="B98" s="325"/>
      <c r="C98" s="325" t="s">
        <v>1316</v>
      </c>
      <c r="D98" s="239" t="s">
        <v>979</v>
      </c>
      <c r="E98" s="9" t="s">
        <v>2755</v>
      </c>
      <c r="F98" s="9" t="s">
        <v>2756</v>
      </c>
      <c r="G98" s="9" t="s">
        <v>2757</v>
      </c>
      <c r="H98" s="9" t="s">
        <v>2758</v>
      </c>
      <c r="I98" s="9" t="s">
        <v>2759</v>
      </c>
      <c r="J98" s="9" t="s">
        <v>2760</v>
      </c>
    </row>
    <row r="99" spans="1:10" x14ac:dyDescent="0.25">
      <c r="A99" s="326"/>
      <c r="B99" s="325"/>
      <c r="C99" s="325"/>
      <c r="D99" s="239" t="s">
        <v>980</v>
      </c>
      <c r="E99" s="9" t="s">
        <v>2761</v>
      </c>
      <c r="F99" s="9" t="s">
        <v>2762</v>
      </c>
      <c r="G99" s="9" t="s">
        <v>2763</v>
      </c>
      <c r="H99" s="9" t="s">
        <v>2764</v>
      </c>
      <c r="I99" s="9" t="s">
        <v>2765</v>
      </c>
      <c r="J99" s="9" t="s">
        <v>2766</v>
      </c>
    </row>
    <row r="100" spans="1:10" x14ac:dyDescent="0.25">
      <c r="A100" s="326"/>
      <c r="B100" s="325"/>
      <c r="C100" s="325"/>
      <c r="D100" s="239" t="s">
        <v>1310</v>
      </c>
      <c r="E100" s="9" t="s">
        <v>2767</v>
      </c>
      <c r="F100" s="9" t="s">
        <v>2768</v>
      </c>
      <c r="G100" s="9" t="s">
        <v>2769</v>
      </c>
      <c r="H100" s="9" t="s">
        <v>2770</v>
      </c>
      <c r="I100" s="9" t="s">
        <v>2771</v>
      </c>
      <c r="J100" s="9" t="s">
        <v>2772</v>
      </c>
    </row>
    <row r="101" spans="1:10" x14ac:dyDescent="0.25">
      <c r="A101" s="326"/>
      <c r="B101" s="325" t="s">
        <v>2447</v>
      </c>
      <c r="C101" s="325" t="s">
        <v>1300</v>
      </c>
      <c r="D101" s="239" t="s">
        <v>979</v>
      </c>
      <c r="E101" s="9" t="s">
        <v>2659</v>
      </c>
      <c r="F101" s="9" t="s">
        <v>2659</v>
      </c>
      <c r="G101" s="9" t="s">
        <v>2660</v>
      </c>
      <c r="H101" s="9" t="s">
        <v>2661</v>
      </c>
      <c r="I101" s="9" t="s">
        <v>2662</v>
      </c>
      <c r="J101" s="9" t="s">
        <v>2659</v>
      </c>
    </row>
    <row r="102" spans="1:10" x14ac:dyDescent="0.25">
      <c r="A102" s="326"/>
      <c r="B102" s="325"/>
      <c r="C102" s="325"/>
      <c r="D102" s="239" t="s">
        <v>980</v>
      </c>
      <c r="E102" s="9" t="s">
        <v>2773</v>
      </c>
      <c r="F102" s="9" t="s">
        <v>2774</v>
      </c>
      <c r="G102" s="9" t="s">
        <v>2775</v>
      </c>
      <c r="H102" s="9" t="s">
        <v>2776</v>
      </c>
      <c r="I102" s="9" t="s">
        <v>2777</v>
      </c>
      <c r="J102" s="9" t="s">
        <v>2778</v>
      </c>
    </row>
    <row r="103" spans="1:10" x14ac:dyDescent="0.25">
      <c r="A103" s="326"/>
      <c r="B103" s="325"/>
      <c r="C103" s="325"/>
      <c r="D103" s="239" t="s">
        <v>1310</v>
      </c>
      <c r="E103" s="9" t="s">
        <v>2779</v>
      </c>
      <c r="F103" s="9" t="s">
        <v>2780</v>
      </c>
      <c r="G103" s="9" t="s">
        <v>2781</v>
      </c>
      <c r="H103" s="9" t="s">
        <v>2782</v>
      </c>
      <c r="I103" s="9" t="s">
        <v>2783</v>
      </c>
      <c r="J103" s="9" t="s">
        <v>2784</v>
      </c>
    </row>
    <row r="104" spans="1:10" x14ac:dyDescent="0.25">
      <c r="A104" s="326"/>
      <c r="B104" s="325"/>
      <c r="C104" s="325" t="s">
        <v>1316</v>
      </c>
      <c r="D104" s="239" t="s">
        <v>979</v>
      </c>
      <c r="E104" s="9" t="s">
        <v>2659</v>
      </c>
      <c r="F104" s="9" t="s">
        <v>2785</v>
      </c>
      <c r="G104" s="9" t="s">
        <v>2786</v>
      </c>
      <c r="H104" s="9" t="s">
        <v>2787</v>
      </c>
      <c r="I104" s="9" t="s">
        <v>2788</v>
      </c>
      <c r="J104" s="9" t="s">
        <v>2659</v>
      </c>
    </row>
    <row r="105" spans="1:10" x14ac:dyDescent="0.25">
      <c r="A105" s="326"/>
      <c r="B105" s="325"/>
      <c r="C105" s="325"/>
      <c r="D105" s="239" t="s">
        <v>980</v>
      </c>
      <c r="E105" s="9" t="s">
        <v>2773</v>
      </c>
      <c r="F105" s="9" t="s">
        <v>2789</v>
      </c>
      <c r="G105" s="9" t="s">
        <v>2790</v>
      </c>
      <c r="H105" s="9" t="s">
        <v>2791</v>
      </c>
      <c r="I105" s="9" t="s">
        <v>2792</v>
      </c>
      <c r="J105" s="9" t="s">
        <v>2778</v>
      </c>
    </row>
    <row r="106" spans="1:10" x14ac:dyDescent="0.25">
      <c r="A106" s="326"/>
      <c r="B106" s="325"/>
      <c r="C106" s="325"/>
      <c r="D106" s="239" t="s">
        <v>1310</v>
      </c>
      <c r="E106" s="9" t="s">
        <v>2779</v>
      </c>
      <c r="F106" s="9" t="s">
        <v>2793</v>
      </c>
      <c r="G106" s="9" t="s">
        <v>2794</v>
      </c>
      <c r="H106" s="9" t="s">
        <v>2795</v>
      </c>
      <c r="I106" s="9" t="s">
        <v>2796</v>
      </c>
      <c r="J106" s="9" t="s">
        <v>2784</v>
      </c>
    </row>
    <row r="107" spans="1:10" x14ac:dyDescent="0.25">
      <c r="A107" s="326"/>
      <c r="B107" s="325" t="s">
        <v>2472</v>
      </c>
      <c r="C107" s="325" t="s">
        <v>1300</v>
      </c>
      <c r="D107" s="239" t="s">
        <v>979</v>
      </c>
      <c r="E107" s="9" t="s">
        <v>2659</v>
      </c>
      <c r="F107" s="9" t="s">
        <v>2659</v>
      </c>
      <c r="G107" s="9" t="s">
        <v>2660</v>
      </c>
      <c r="H107" s="9" t="s">
        <v>2661</v>
      </c>
      <c r="I107" s="9" t="s">
        <v>2662</v>
      </c>
      <c r="J107" s="9" t="s">
        <v>2659</v>
      </c>
    </row>
    <row r="108" spans="1:10" x14ac:dyDescent="0.25">
      <c r="A108" s="326"/>
      <c r="B108" s="325"/>
      <c r="C108" s="325"/>
      <c r="D108" s="239" t="s">
        <v>980</v>
      </c>
      <c r="E108" s="9" t="s">
        <v>2797</v>
      </c>
      <c r="F108" s="9" t="s">
        <v>2798</v>
      </c>
      <c r="G108" s="9" t="s">
        <v>2799</v>
      </c>
      <c r="H108" s="9" t="s">
        <v>2800</v>
      </c>
      <c r="I108" s="9" t="s">
        <v>2801</v>
      </c>
      <c r="J108" s="9" t="s">
        <v>2802</v>
      </c>
    </row>
    <row r="109" spans="1:10" x14ac:dyDescent="0.25">
      <c r="A109" s="326"/>
      <c r="B109" s="325"/>
      <c r="C109" s="325"/>
      <c r="D109" s="239" t="s">
        <v>1310</v>
      </c>
      <c r="E109" s="9" t="s">
        <v>2803</v>
      </c>
      <c r="F109" s="9" t="s">
        <v>2804</v>
      </c>
      <c r="G109" s="9" t="s">
        <v>2805</v>
      </c>
      <c r="H109" s="9" t="s">
        <v>2806</v>
      </c>
      <c r="I109" s="9" t="s">
        <v>2807</v>
      </c>
      <c r="J109" s="9" t="s">
        <v>2808</v>
      </c>
    </row>
    <row r="110" spans="1:10" x14ac:dyDescent="0.25">
      <c r="A110" s="326"/>
      <c r="B110" s="325"/>
      <c r="C110" s="325" t="s">
        <v>1316</v>
      </c>
      <c r="D110" s="239" t="s">
        <v>979</v>
      </c>
      <c r="E110" s="9" t="s">
        <v>2659</v>
      </c>
      <c r="F110" s="9" t="s">
        <v>2809</v>
      </c>
      <c r="G110" s="9" t="s">
        <v>2810</v>
      </c>
      <c r="H110" s="9" t="s">
        <v>2811</v>
      </c>
      <c r="I110" s="9" t="s">
        <v>2812</v>
      </c>
      <c r="J110" s="9" t="s">
        <v>2659</v>
      </c>
    </row>
    <row r="111" spans="1:10" x14ac:dyDescent="0.25">
      <c r="A111" s="326"/>
      <c r="B111" s="325"/>
      <c r="C111" s="325"/>
      <c r="D111" s="239" t="s">
        <v>980</v>
      </c>
      <c r="E111" s="9" t="s">
        <v>2797</v>
      </c>
      <c r="F111" s="9" t="s">
        <v>2813</v>
      </c>
      <c r="G111" s="9" t="s">
        <v>2814</v>
      </c>
      <c r="H111" s="9" t="s">
        <v>2815</v>
      </c>
      <c r="I111" s="9" t="s">
        <v>2816</v>
      </c>
      <c r="J111" s="9" t="s">
        <v>2802</v>
      </c>
    </row>
    <row r="112" spans="1:10" x14ac:dyDescent="0.25">
      <c r="A112" s="326"/>
      <c r="B112" s="325"/>
      <c r="C112" s="325"/>
      <c r="D112" s="239" t="s">
        <v>1310</v>
      </c>
      <c r="E112" s="9" t="s">
        <v>2803</v>
      </c>
      <c r="F112" s="9" t="s">
        <v>2817</v>
      </c>
      <c r="G112" s="9" t="s">
        <v>2818</v>
      </c>
      <c r="H112" s="9" t="s">
        <v>2819</v>
      </c>
      <c r="I112" s="9" t="s">
        <v>2820</v>
      </c>
      <c r="J112" s="9" t="s">
        <v>2808</v>
      </c>
    </row>
    <row r="113" spans="1:10" x14ac:dyDescent="0.25">
      <c r="A113" s="326" t="s">
        <v>413</v>
      </c>
      <c r="B113" s="325" t="s">
        <v>2325</v>
      </c>
      <c r="C113" s="325" t="s">
        <v>1300</v>
      </c>
      <c r="D113" s="239" t="s">
        <v>979</v>
      </c>
      <c r="E113" s="9" t="s">
        <v>2821</v>
      </c>
      <c r="F113" s="9" t="s">
        <v>2821</v>
      </c>
      <c r="G113" s="9" t="s">
        <v>2822</v>
      </c>
      <c r="H113" s="9" t="s">
        <v>2823</v>
      </c>
      <c r="I113" s="9" t="s">
        <v>2824</v>
      </c>
      <c r="J113" s="9" t="s">
        <v>2821</v>
      </c>
    </row>
    <row r="114" spans="1:10" x14ac:dyDescent="0.25">
      <c r="A114" s="326"/>
      <c r="B114" s="325"/>
      <c r="C114" s="325"/>
      <c r="D114" s="239" t="s">
        <v>980</v>
      </c>
      <c r="E114" s="9" t="s">
        <v>2825</v>
      </c>
      <c r="F114" s="9" t="s">
        <v>2826</v>
      </c>
      <c r="G114" s="9" t="s">
        <v>2827</v>
      </c>
      <c r="H114" s="9" t="s">
        <v>2828</v>
      </c>
      <c r="I114" s="9" t="s">
        <v>2829</v>
      </c>
      <c r="J114" s="9" t="s">
        <v>2830</v>
      </c>
    </row>
    <row r="115" spans="1:10" x14ac:dyDescent="0.25">
      <c r="A115" s="326"/>
      <c r="B115" s="325"/>
      <c r="C115" s="325"/>
      <c r="D115" s="239" t="s">
        <v>1310</v>
      </c>
      <c r="E115" s="9" t="s">
        <v>2831</v>
      </c>
      <c r="F115" s="9" t="s">
        <v>2832</v>
      </c>
      <c r="G115" s="9" t="s">
        <v>2833</v>
      </c>
      <c r="H115" s="9" t="s">
        <v>2834</v>
      </c>
      <c r="I115" s="9" t="s">
        <v>2835</v>
      </c>
      <c r="J115" s="9" t="s">
        <v>2836</v>
      </c>
    </row>
    <row r="116" spans="1:10" x14ac:dyDescent="0.25">
      <c r="A116" s="326"/>
      <c r="B116" s="325"/>
      <c r="C116" s="325" t="s">
        <v>1316</v>
      </c>
      <c r="D116" s="239" t="s">
        <v>979</v>
      </c>
      <c r="E116" s="9" t="s">
        <v>2837</v>
      </c>
      <c r="F116" s="9" t="s">
        <v>2838</v>
      </c>
      <c r="G116" s="9" t="s">
        <v>2839</v>
      </c>
      <c r="H116" s="9" t="s">
        <v>1331</v>
      </c>
      <c r="I116" s="9" t="s">
        <v>2840</v>
      </c>
      <c r="J116" s="9" t="s">
        <v>2841</v>
      </c>
    </row>
    <row r="117" spans="1:10" x14ac:dyDescent="0.25">
      <c r="A117" s="326"/>
      <c r="B117" s="325"/>
      <c r="C117" s="325"/>
      <c r="D117" s="239" t="s">
        <v>980</v>
      </c>
      <c r="E117" s="9" t="s">
        <v>2842</v>
      </c>
      <c r="F117" s="9" t="s">
        <v>2843</v>
      </c>
      <c r="G117" s="9" t="s">
        <v>2844</v>
      </c>
      <c r="H117" s="9" t="s">
        <v>2845</v>
      </c>
      <c r="I117" s="9" t="s">
        <v>2846</v>
      </c>
      <c r="J117" s="9" t="s">
        <v>2847</v>
      </c>
    </row>
    <row r="118" spans="1:10" x14ac:dyDescent="0.25">
      <c r="A118" s="326"/>
      <c r="B118" s="325"/>
      <c r="C118" s="325"/>
      <c r="D118" s="239" t="s">
        <v>1310</v>
      </c>
      <c r="E118" s="9" t="s">
        <v>2848</v>
      </c>
      <c r="F118" s="9" t="s">
        <v>2849</v>
      </c>
      <c r="G118" s="9" t="s">
        <v>2850</v>
      </c>
      <c r="H118" s="9" t="s">
        <v>2851</v>
      </c>
      <c r="I118" s="9" t="s">
        <v>2852</v>
      </c>
      <c r="J118" s="9" t="s">
        <v>2853</v>
      </c>
    </row>
    <row r="119" spans="1:10" x14ac:dyDescent="0.25">
      <c r="A119" s="326"/>
      <c r="B119" s="325" t="s">
        <v>2360</v>
      </c>
      <c r="C119" s="325" t="s">
        <v>1300</v>
      </c>
      <c r="D119" s="239" t="s">
        <v>979</v>
      </c>
      <c r="E119" s="9" t="s">
        <v>2821</v>
      </c>
      <c r="F119" s="9" t="s">
        <v>2821</v>
      </c>
      <c r="G119" s="9" t="s">
        <v>2822</v>
      </c>
      <c r="H119" s="9" t="s">
        <v>2823</v>
      </c>
      <c r="I119" s="9" t="s">
        <v>2824</v>
      </c>
      <c r="J119" s="9" t="s">
        <v>2821</v>
      </c>
    </row>
    <row r="120" spans="1:10" x14ac:dyDescent="0.25">
      <c r="A120" s="326"/>
      <c r="B120" s="325"/>
      <c r="C120" s="325"/>
      <c r="D120" s="239" t="s">
        <v>980</v>
      </c>
      <c r="E120" s="9" t="s">
        <v>2854</v>
      </c>
      <c r="F120" s="9" t="s">
        <v>2855</v>
      </c>
      <c r="G120" s="9" t="s">
        <v>2856</v>
      </c>
      <c r="H120" s="9" t="s">
        <v>2857</v>
      </c>
      <c r="I120" s="9" t="s">
        <v>2858</v>
      </c>
      <c r="J120" s="9" t="s">
        <v>2859</v>
      </c>
    </row>
    <row r="121" spans="1:10" x14ac:dyDescent="0.25">
      <c r="A121" s="326"/>
      <c r="B121" s="325"/>
      <c r="C121" s="325"/>
      <c r="D121" s="239" t="s">
        <v>1310</v>
      </c>
      <c r="E121" s="9" t="s">
        <v>2860</v>
      </c>
      <c r="F121" s="9" t="s">
        <v>2861</v>
      </c>
      <c r="G121" s="9" t="s">
        <v>2862</v>
      </c>
      <c r="H121" s="9" t="s">
        <v>2369</v>
      </c>
      <c r="I121" s="9" t="s">
        <v>2369</v>
      </c>
      <c r="J121" s="9" t="s">
        <v>2863</v>
      </c>
    </row>
    <row r="122" spans="1:10" x14ac:dyDescent="0.25">
      <c r="A122" s="326"/>
      <c r="B122" s="325"/>
      <c r="C122" s="325" t="s">
        <v>1316</v>
      </c>
      <c r="D122" s="239" t="s">
        <v>979</v>
      </c>
      <c r="E122" s="9" t="s">
        <v>2864</v>
      </c>
      <c r="F122" s="9" t="s">
        <v>2865</v>
      </c>
      <c r="G122" s="9" t="s">
        <v>2866</v>
      </c>
      <c r="H122" s="9" t="s">
        <v>2867</v>
      </c>
      <c r="I122" s="9" t="s">
        <v>2868</v>
      </c>
      <c r="J122" s="9" t="s">
        <v>2869</v>
      </c>
    </row>
    <row r="123" spans="1:10" x14ac:dyDescent="0.25">
      <c r="A123" s="326"/>
      <c r="B123" s="325"/>
      <c r="C123" s="325"/>
      <c r="D123" s="239" t="s">
        <v>980</v>
      </c>
      <c r="E123" s="9" t="s">
        <v>2870</v>
      </c>
      <c r="F123" s="9" t="s">
        <v>2871</v>
      </c>
      <c r="G123" s="9" t="s">
        <v>2872</v>
      </c>
      <c r="H123" s="9" t="s">
        <v>2873</v>
      </c>
      <c r="I123" s="9" t="s">
        <v>2874</v>
      </c>
      <c r="J123" s="9" t="s">
        <v>2875</v>
      </c>
    </row>
    <row r="124" spans="1:10" x14ac:dyDescent="0.25">
      <c r="A124" s="326"/>
      <c r="B124" s="325"/>
      <c r="C124" s="325"/>
      <c r="D124" s="239" t="s">
        <v>1310</v>
      </c>
      <c r="E124" s="9" t="s">
        <v>2876</v>
      </c>
      <c r="F124" s="9" t="s">
        <v>2877</v>
      </c>
      <c r="G124" s="9" t="s">
        <v>2878</v>
      </c>
      <c r="H124" s="9" t="s">
        <v>2879</v>
      </c>
      <c r="I124" s="9" t="s">
        <v>2880</v>
      </c>
      <c r="J124" s="9" t="s">
        <v>2881</v>
      </c>
    </row>
    <row r="125" spans="1:10" x14ac:dyDescent="0.25">
      <c r="A125" s="326"/>
      <c r="B125" s="325" t="s">
        <v>2389</v>
      </c>
      <c r="C125" s="325" t="s">
        <v>1300</v>
      </c>
      <c r="D125" s="239" t="s">
        <v>979</v>
      </c>
      <c r="E125" s="9" t="s">
        <v>2821</v>
      </c>
      <c r="F125" s="9" t="s">
        <v>2821</v>
      </c>
      <c r="G125" s="9" t="s">
        <v>2822</v>
      </c>
      <c r="H125" s="9" t="s">
        <v>2823</v>
      </c>
      <c r="I125" s="9" t="s">
        <v>2824</v>
      </c>
      <c r="J125" s="9" t="s">
        <v>2821</v>
      </c>
    </row>
    <row r="126" spans="1:10" x14ac:dyDescent="0.25">
      <c r="A126" s="326"/>
      <c r="B126" s="325"/>
      <c r="C126" s="325"/>
      <c r="D126" s="239" t="s">
        <v>980</v>
      </c>
      <c r="E126" s="9" t="s">
        <v>2882</v>
      </c>
      <c r="F126" s="9" t="s">
        <v>2883</v>
      </c>
      <c r="G126" s="9" t="s">
        <v>2884</v>
      </c>
      <c r="H126" s="9" t="s">
        <v>2885</v>
      </c>
      <c r="I126" s="9" t="s">
        <v>2886</v>
      </c>
      <c r="J126" s="9" t="s">
        <v>2887</v>
      </c>
    </row>
    <row r="127" spans="1:10" x14ac:dyDescent="0.25">
      <c r="A127" s="326"/>
      <c r="B127" s="325"/>
      <c r="C127" s="325"/>
      <c r="D127" s="239" t="s">
        <v>1310</v>
      </c>
      <c r="E127" s="9" t="s">
        <v>2369</v>
      </c>
      <c r="F127" s="9" t="s">
        <v>2369</v>
      </c>
      <c r="G127" s="9" t="s">
        <v>2369</v>
      </c>
      <c r="H127" s="9" t="s">
        <v>2369</v>
      </c>
      <c r="I127" s="9" t="s">
        <v>2369</v>
      </c>
      <c r="J127" s="9" t="s">
        <v>2369</v>
      </c>
    </row>
    <row r="128" spans="1:10" x14ac:dyDescent="0.25">
      <c r="A128" s="326"/>
      <c r="B128" s="325"/>
      <c r="C128" s="325" t="s">
        <v>1316</v>
      </c>
      <c r="D128" s="239" t="s">
        <v>979</v>
      </c>
      <c r="E128" s="9" t="s">
        <v>2296</v>
      </c>
      <c r="F128" s="9" t="s">
        <v>2888</v>
      </c>
      <c r="G128" s="9" t="s">
        <v>2889</v>
      </c>
      <c r="H128" s="9" t="s">
        <v>2890</v>
      </c>
      <c r="I128" s="9" t="s">
        <v>2891</v>
      </c>
      <c r="J128" s="9" t="s">
        <v>2892</v>
      </c>
    </row>
    <row r="129" spans="1:10" x14ac:dyDescent="0.25">
      <c r="A129" s="326"/>
      <c r="B129" s="325"/>
      <c r="C129" s="325"/>
      <c r="D129" s="239" t="s">
        <v>980</v>
      </c>
      <c r="E129" s="9" t="s">
        <v>2893</v>
      </c>
      <c r="F129" s="9" t="s">
        <v>2894</v>
      </c>
      <c r="G129" s="9" t="s">
        <v>2895</v>
      </c>
      <c r="H129" s="9" t="s">
        <v>2896</v>
      </c>
      <c r="I129" s="9" t="s">
        <v>2897</v>
      </c>
      <c r="J129" s="9" t="s">
        <v>2898</v>
      </c>
    </row>
    <row r="130" spans="1:10" x14ac:dyDescent="0.25">
      <c r="A130" s="326"/>
      <c r="B130" s="325"/>
      <c r="C130" s="325"/>
      <c r="D130" s="239" t="s">
        <v>1310</v>
      </c>
      <c r="E130" s="9" t="s">
        <v>2899</v>
      </c>
      <c r="F130" s="9" t="s">
        <v>2900</v>
      </c>
      <c r="G130" s="9" t="s">
        <v>2901</v>
      </c>
      <c r="H130" s="9" t="s">
        <v>2902</v>
      </c>
      <c r="I130" s="9" t="s">
        <v>2903</v>
      </c>
      <c r="J130" s="9" t="s">
        <v>2904</v>
      </c>
    </row>
    <row r="131" spans="1:10" x14ac:dyDescent="0.25">
      <c r="A131" s="326"/>
      <c r="B131" s="325" t="s">
        <v>2416</v>
      </c>
      <c r="C131" s="325" t="s">
        <v>1300</v>
      </c>
      <c r="D131" s="239" t="s">
        <v>979</v>
      </c>
      <c r="E131" s="9" t="s">
        <v>2821</v>
      </c>
      <c r="F131" s="9" t="s">
        <v>2821</v>
      </c>
      <c r="G131" s="9" t="s">
        <v>2822</v>
      </c>
      <c r="H131" s="9" t="s">
        <v>2823</v>
      </c>
      <c r="I131" s="9" t="s">
        <v>2824</v>
      </c>
      <c r="J131" s="9" t="s">
        <v>2821</v>
      </c>
    </row>
    <row r="132" spans="1:10" x14ac:dyDescent="0.25">
      <c r="A132" s="326"/>
      <c r="B132" s="325"/>
      <c r="C132" s="325"/>
      <c r="D132" s="239" t="s">
        <v>980</v>
      </c>
      <c r="E132" s="9" t="s">
        <v>2905</v>
      </c>
      <c r="F132" s="9" t="s">
        <v>2906</v>
      </c>
      <c r="G132" s="9" t="s">
        <v>2907</v>
      </c>
      <c r="H132" s="9" t="s">
        <v>2908</v>
      </c>
      <c r="I132" s="9" t="s">
        <v>2909</v>
      </c>
      <c r="J132" s="9" t="s">
        <v>2910</v>
      </c>
    </row>
    <row r="133" spans="1:10" x14ac:dyDescent="0.25">
      <c r="A133" s="326"/>
      <c r="B133" s="325"/>
      <c r="C133" s="325"/>
      <c r="D133" s="239" t="s">
        <v>1310</v>
      </c>
      <c r="E133" s="9" t="s">
        <v>2911</v>
      </c>
      <c r="F133" s="9" t="s">
        <v>2912</v>
      </c>
      <c r="G133" s="9" t="s">
        <v>2913</v>
      </c>
      <c r="H133" s="9" t="s">
        <v>2914</v>
      </c>
      <c r="I133" s="9" t="s">
        <v>2915</v>
      </c>
      <c r="J133" s="9" t="s">
        <v>2916</v>
      </c>
    </row>
    <row r="134" spans="1:10" x14ac:dyDescent="0.25">
      <c r="A134" s="326"/>
      <c r="B134" s="325"/>
      <c r="C134" s="325" t="s">
        <v>1316</v>
      </c>
      <c r="D134" s="239" t="s">
        <v>979</v>
      </c>
      <c r="E134" s="9" t="s">
        <v>2917</v>
      </c>
      <c r="F134" s="9" t="s">
        <v>2918</v>
      </c>
      <c r="G134" s="9" t="s">
        <v>2919</v>
      </c>
      <c r="H134" s="9" t="s">
        <v>2920</v>
      </c>
      <c r="I134" s="9" t="s">
        <v>2921</v>
      </c>
      <c r="J134" s="9" t="s">
        <v>2922</v>
      </c>
    </row>
    <row r="135" spans="1:10" x14ac:dyDescent="0.25">
      <c r="A135" s="326"/>
      <c r="B135" s="325"/>
      <c r="C135" s="325"/>
      <c r="D135" s="239" t="s">
        <v>980</v>
      </c>
      <c r="E135" s="9" t="s">
        <v>2923</v>
      </c>
      <c r="F135" s="9" t="s">
        <v>2924</v>
      </c>
      <c r="G135" s="9" t="s">
        <v>2925</v>
      </c>
      <c r="H135" s="9" t="s">
        <v>2926</v>
      </c>
      <c r="I135" s="9" t="s">
        <v>2927</v>
      </c>
      <c r="J135" s="9" t="s">
        <v>2928</v>
      </c>
    </row>
    <row r="136" spans="1:10" x14ac:dyDescent="0.25">
      <c r="A136" s="326"/>
      <c r="B136" s="325"/>
      <c r="C136" s="325"/>
      <c r="D136" s="239" t="s">
        <v>1310</v>
      </c>
      <c r="E136" s="9" t="s">
        <v>2929</v>
      </c>
      <c r="F136" s="9" t="s">
        <v>2930</v>
      </c>
      <c r="G136" s="9" t="s">
        <v>2931</v>
      </c>
      <c r="H136" s="9" t="s">
        <v>2932</v>
      </c>
      <c r="I136" s="9" t="s">
        <v>2933</v>
      </c>
      <c r="J136" s="9" t="s">
        <v>2934</v>
      </c>
    </row>
    <row r="137" spans="1:10" x14ac:dyDescent="0.25">
      <c r="A137" s="326"/>
      <c r="B137" s="325" t="s">
        <v>2447</v>
      </c>
      <c r="C137" s="325" t="s">
        <v>1300</v>
      </c>
      <c r="D137" s="239" t="s">
        <v>979</v>
      </c>
      <c r="E137" s="9" t="s">
        <v>2821</v>
      </c>
      <c r="F137" s="9" t="s">
        <v>2821</v>
      </c>
      <c r="G137" s="9" t="s">
        <v>2822</v>
      </c>
      <c r="H137" s="9" t="s">
        <v>2823</v>
      </c>
      <c r="I137" s="9" t="s">
        <v>2824</v>
      </c>
      <c r="J137" s="9" t="s">
        <v>2821</v>
      </c>
    </row>
    <row r="138" spans="1:10" x14ac:dyDescent="0.25">
      <c r="A138" s="326"/>
      <c r="B138" s="325"/>
      <c r="C138" s="325"/>
      <c r="D138" s="239" t="s">
        <v>980</v>
      </c>
      <c r="E138" s="9" t="s">
        <v>2935</v>
      </c>
      <c r="F138" s="9" t="s">
        <v>2936</v>
      </c>
      <c r="G138" s="9" t="s">
        <v>2937</v>
      </c>
      <c r="H138" s="9" t="s">
        <v>2938</v>
      </c>
      <c r="I138" s="9" t="s">
        <v>2939</v>
      </c>
      <c r="J138" s="9" t="s">
        <v>2940</v>
      </c>
    </row>
    <row r="139" spans="1:10" x14ac:dyDescent="0.25">
      <c r="A139" s="326"/>
      <c r="B139" s="325"/>
      <c r="C139" s="325"/>
      <c r="D139" s="239" t="s">
        <v>1310</v>
      </c>
      <c r="E139" s="9" t="s">
        <v>2941</v>
      </c>
      <c r="F139" s="9" t="s">
        <v>2942</v>
      </c>
      <c r="G139" s="9" t="s">
        <v>2943</v>
      </c>
      <c r="H139" s="9" t="s">
        <v>2944</v>
      </c>
      <c r="I139" s="9" t="s">
        <v>2945</v>
      </c>
      <c r="J139" s="9" t="s">
        <v>2946</v>
      </c>
    </row>
    <row r="140" spans="1:10" x14ac:dyDescent="0.25">
      <c r="A140" s="326"/>
      <c r="B140" s="325"/>
      <c r="C140" s="325" t="s">
        <v>1316</v>
      </c>
      <c r="D140" s="239" t="s">
        <v>979</v>
      </c>
      <c r="E140" s="9" t="s">
        <v>2821</v>
      </c>
      <c r="F140" s="9" t="s">
        <v>2947</v>
      </c>
      <c r="G140" s="9" t="s">
        <v>2948</v>
      </c>
      <c r="H140" s="9" t="s">
        <v>2949</v>
      </c>
      <c r="I140" s="9" t="s">
        <v>2950</v>
      </c>
      <c r="J140" s="9" t="s">
        <v>2821</v>
      </c>
    </row>
    <row r="141" spans="1:10" x14ac:dyDescent="0.25">
      <c r="A141" s="326"/>
      <c r="B141" s="325"/>
      <c r="C141" s="325"/>
      <c r="D141" s="239" t="s">
        <v>980</v>
      </c>
      <c r="E141" s="9" t="s">
        <v>2935</v>
      </c>
      <c r="F141" s="9" t="s">
        <v>2951</v>
      </c>
      <c r="G141" s="9" t="s">
        <v>2952</v>
      </c>
      <c r="H141" s="9" t="s">
        <v>2953</v>
      </c>
      <c r="I141" s="9" t="s">
        <v>2954</v>
      </c>
      <c r="J141" s="9" t="s">
        <v>2940</v>
      </c>
    </row>
    <row r="142" spans="1:10" x14ac:dyDescent="0.25">
      <c r="A142" s="326"/>
      <c r="B142" s="325"/>
      <c r="C142" s="325"/>
      <c r="D142" s="239" t="s">
        <v>1310</v>
      </c>
      <c r="E142" s="9" t="s">
        <v>2941</v>
      </c>
      <c r="F142" s="9" t="s">
        <v>2955</v>
      </c>
      <c r="G142" s="9" t="s">
        <v>2956</v>
      </c>
      <c r="H142" s="9" t="s">
        <v>2957</v>
      </c>
      <c r="I142" s="9" t="s">
        <v>2958</v>
      </c>
      <c r="J142" s="9" t="s">
        <v>2946</v>
      </c>
    </row>
    <row r="143" spans="1:10" x14ac:dyDescent="0.25">
      <c r="A143" s="326"/>
      <c r="B143" s="325" t="s">
        <v>2472</v>
      </c>
      <c r="C143" s="325" t="s">
        <v>1300</v>
      </c>
      <c r="D143" s="239" t="s">
        <v>979</v>
      </c>
      <c r="E143" s="9" t="s">
        <v>2821</v>
      </c>
      <c r="F143" s="9" t="s">
        <v>2821</v>
      </c>
      <c r="G143" s="9" t="s">
        <v>2822</v>
      </c>
      <c r="H143" s="9" t="s">
        <v>2823</v>
      </c>
      <c r="I143" s="9" t="s">
        <v>2824</v>
      </c>
      <c r="J143" s="9" t="s">
        <v>2821</v>
      </c>
    </row>
    <row r="144" spans="1:10" x14ac:dyDescent="0.25">
      <c r="A144" s="326"/>
      <c r="B144" s="325"/>
      <c r="C144" s="325"/>
      <c r="D144" s="239" t="s">
        <v>980</v>
      </c>
      <c r="E144" s="9" t="s">
        <v>2959</v>
      </c>
      <c r="F144" s="9" t="s">
        <v>2960</v>
      </c>
      <c r="G144" s="9" t="s">
        <v>2961</v>
      </c>
      <c r="H144" s="9" t="s">
        <v>2962</v>
      </c>
      <c r="I144" s="9" t="s">
        <v>2963</v>
      </c>
      <c r="J144" s="9" t="s">
        <v>2964</v>
      </c>
    </row>
    <row r="145" spans="1:10" x14ac:dyDescent="0.25">
      <c r="A145" s="326"/>
      <c r="B145" s="325"/>
      <c r="C145" s="325"/>
      <c r="D145" s="239" t="s">
        <v>1310</v>
      </c>
      <c r="E145" s="9" t="s">
        <v>2965</v>
      </c>
      <c r="F145" s="9" t="s">
        <v>2966</v>
      </c>
      <c r="G145" s="9" t="s">
        <v>2967</v>
      </c>
      <c r="H145" s="9" t="s">
        <v>2968</v>
      </c>
      <c r="I145" s="9" t="s">
        <v>2969</v>
      </c>
      <c r="J145" s="9" t="s">
        <v>2970</v>
      </c>
    </row>
    <row r="146" spans="1:10" x14ac:dyDescent="0.25">
      <c r="A146" s="326"/>
      <c r="B146" s="325"/>
      <c r="C146" s="325" t="s">
        <v>1316</v>
      </c>
      <c r="D146" s="239" t="s">
        <v>979</v>
      </c>
      <c r="E146" s="9" t="s">
        <v>2821</v>
      </c>
      <c r="F146" s="9" t="s">
        <v>2971</v>
      </c>
      <c r="G146" s="9" t="s">
        <v>2972</v>
      </c>
      <c r="H146" s="9" t="s">
        <v>2973</v>
      </c>
      <c r="I146" s="9" t="s">
        <v>2974</v>
      </c>
      <c r="J146" s="9" t="s">
        <v>2821</v>
      </c>
    </row>
    <row r="147" spans="1:10" x14ac:dyDescent="0.25">
      <c r="A147" s="326"/>
      <c r="B147" s="325"/>
      <c r="C147" s="325"/>
      <c r="D147" s="239" t="s">
        <v>980</v>
      </c>
      <c r="E147" s="9" t="s">
        <v>2959</v>
      </c>
      <c r="F147" s="9" t="s">
        <v>2975</v>
      </c>
      <c r="G147" s="9" t="s">
        <v>2976</v>
      </c>
      <c r="H147" s="9" t="s">
        <v>2977</v>
      </c>
      <c r="I147" s="9" t="s">
        <v>2978</v>
      </c>
      <c r="J147" s="9" t="s">
        <v>2964</v>
      </c>
    </row>
    <row r="148" spans="1:10" x14ac:dyDescent="0.25">
      <c r="A148" s="326"/>
      <c r="B148" s="325"/>
      <c r="C148" s="325"/>
      <c r="D148" s="239" t="s">
        <v>1310</v>
      </c>
      <c r="E148" s="9" t="s">
        <v>2965</v>
      </c>
      <c r="F148" s="9" t="s">
        <v>2979</v>
      </c>
      <c r="G148" s="9" t="s">
        <v>2980</v>
      </c>
      <c r="H148" s="9" t="s">
        <v>2981</v>
      </c>
      <c r="I148" s="9" t="s">
        <v>2982</v>
      </c>
      <c r="J148" s="9" t="s">
        <v>2970</v>
      </c>
    </row>
    <row r="149" spans="1:10" x14ac:dyDescent="0.25">
      <c r="A149" s="326" t="s">
        <v>66</v>
      </c>
      <c r="B149" s="325" t="s">
        <v>2325</v>
      </c>
      <c r="C149" s="325" t="s">
        <v>1300</v>
      </c>
      <c r="D149" s="239" t="s">
        <v>979</v>
      </c>
      <c r="E149" s="9" t="s">
        <v>2983</v>
      </c>
      <c r="F149" s="9" t="s">
        <v>2983</v>
      </c>
      <c r="G149" s="9" t="s">
        <v>2984</v>
      </c>
      <c r="H149" s="9" t="s">
        <v>2985</v>
      </c>
      <c r="I149" s="9" t="s">
        <v>2986</v>
      </c>
      <c r="J149" s="9" t="s">
        <v>2983</v>
      </c>
    </row>
    <row r="150" spans="1:10" x14ac:dyDescent="0.25">
      <c r="A150" s="326"/>
      <c r="B150" s="325"/>
      <c r="C150" s="325"/>
      <c r="D150" s="239" t="s">
        <v>980</v>
      </c>
      <c r="E150" s="9" t="s">
        <v>2987</v>
      </c>
      <c r="F150" s="9" t="s">
        <v>2988</v>
      </c>
      <c r="G150" s="9" t="s">
        <v>2989</v>
      </c>
      <c r="H150" s="9" t="s">
        <v>2990</v>
      </c>
      <c r="I150" s="9" t="s">
        <v>2991</v>
      </c>
      <c r="J150" s="9" t="s">
        <v>2992</v>
      </c>
    </row>
    <row r="151" spans="1:10" x14ac:dyDescent="0.25">
      <c r="A151" s="326"/>
      <c r="B151" s="325"/>
      <c r="C151" s="325"/>
      <c r="D151" s="239" t="s">
        <v>1310</v>
      </c>
      <c r="E151" s="9" t="s">
        <v>2993</v>
      </c>
      <c r="F151" s="9" t="s">
        <v>2994</v>
      </c>
      <c r="G151" s="9" t="s">
        <v>2995</v>
      </c>
      <c r="H151" s="9" t="s">
        <v>2996</v>
      </c>
      <c r="I151" s="9" t="s">
        <v>2997</v>
      </c>
      <c r="J151" s="9" t="s">
        <v>2998</v>
      </c>
    </row>
    <row r="152" spans="1:10" x14ac:dyDescent="0.25">
      <c r="A152" s="326"/>
      <c r="B152" s="325"/>
      <c r="C152" s="325" t="s">
        <v>1316</v>
      </c>
      <c r="D152" s="239" t="s">
        <v>979</v>
      </c>
      <c r="E152" s="9" t="s">
        <v>2999</v>
      </c>
      <c r="F152" s="9" t="s">
        <v>3000</v>
      </c>
      <c r="G152" s="9" t="s">
        <v>3001</v>
      </c>
      <c r="H152" s="9" t="s">
        <v>3002</v>
      </c>
      <c r="I152" s="9" t="s">
        <v>3003</v>
      </c>
      <c r="J152" s="9" t="s">
        <v>3004</v>
      </c>
    </row>
    <row r="153" spans="1:10" x14ac:dyDescent="0.25">
      <c r="A153" s="326"/>
      <c r="B153" s="325"/>
      <c r="C153" s="325"/>
      <c r="D153" s="239" t="s">
        <v>980</v>
      </c>
      <c r="E153" s="9" t="s">
        <v>3005</v>
      </c>
      <c r="F153" s="9" t="s">
        <v>3006</v>
      </c>
      <c r="G153" s="9" t="s">
        <v>3007</v>
      </c>
      <c r="H153" s="9" t="s">
        <v>3008</v>
      </c>
      <c r="I153" s="9" t="s">
        <v>3009</v>
      </c>
      <c r="J153" s="9" t="s">
        <v>3010</v>
      </c>
    </row>
    <row r="154" spans="1:10" x14ac:dyDescent="0.25">
      <c r="A154" s="326"/>
      <c r="B154" s="325"/>
      <c r="C154" s="325"/>
      <c r="D154" s="239" t="s">
        <v>1310</v>
      </c>
      <c r="E154" s="9" t="s">
        <v>3011</v>
      </c>
      <c r="F154" s="9" t="s">
        <v>3012</v>
      </c>
      <c r="G154" s="9" t="s">
        <v>3013</v>
      </c>
      <c r="H154" s="9" t="s">
        <v>3014</v>
      </c>
      <c r="I154" s="9" t="s">
        <v>3015</v>
      </c>
      <c r="J154" s="9" t="s">
        <v>3016</v>
      </c>
    </row>
    <row r="155" spans="1:10" x14ac:dyDescent="0.25">
      <c r="A155" s="326"/>
      <c r="B155" s="325" t="s">
        <v>2360</v>
      </c>
      <c r="C155" s="325" t="s">
        <v>1300</v>
      </c>
      <c r="D155" s="239" t="s">
        <v>979</v>
      </c>
      <c r="E155" s="9" t="s">
        <v>2983</v>
      </c>
      <c r="F155" s="9" t="s">
        <v>2983</v>
      </c>
      <c r="G155" s="9" t="s">
        <v>2984</v>
      </c>
      <c r="H155" s="9" t="s">
        <v>2985</v>
      </c>
      <c r="I155" s="9" t="s">
        <v>2986</v>
      </c>
      <c r="J155" s="9" t="s">
        <v>2983</v>
      </c>
    </row>
    <row r="156" spans="1:10" x14ac:dyDescent="0.25">
      <c r="A156" s="326"/>
      <c r="B156" s="325"/>
      <c r="C156" s="325"/>
      <c r="D156" s="239" t="s">
        <v>980</v>
      </c>
      <c r="E156" s="9" t="s">
        <v>3017</v>
      </c>
      <c r="F156" s="9" t="s">
        <v>3018</v>
      </c>
      <c r="G156" s="9" t="s">
        <v>3019</v>
      </c>
      <c r="H156" s="9" t="s">
        <v>3020</v>
      </c>
      <c r="I156" s="9" t="s">
        <v>3021</v>
      </c>
      <c r="J156" s="9" t="s">
        <v>3022</v>
      </c>
    </row>
    <row r="157" spans="1:10" x14ac:dyDescent="0.25">
      <c r="A157" s="326"/>
      <c r="B157" s="325"/>
      <c r="C157" s="325"/>
      <c r="D157" s="239" t="s">
        <v>1310</v>
      </c>
      <c r="E157" s="9" t="s">
        <v>3023</v>
      </c>
      <c r="F157" s="9" t="s">
        <v>3024</v>
      </c>
      <c r="G157" s="9" t="s">
        <v>3025</v>
      </c>
      <c r="H157" s="9" t="s">
        <v>2369</v>
      </c>
      <c r="I157" s="9" t="s">
        <v>2369</v>
      </c>
      <c r="J157" s="9" t="s">
        <v>3026</v>
      </c>
    </row>
    <row r="158" spans="1:10" x14ac:dyDescent="0.25">
      <c r="A158" s="326"/>
      <c r="B158" s="325"/>
      <c r="C158" s="325" t="s">
        <v>1316</v>
      </c>
      <c r="D158" s="239" t="s">
        <v>979</v>
      </c>
      <c r="E158" s="9" t="s">
        <v>3027</v>
      </c>
      <c r="F158" s="9" t="s">
        <v>3028</v>
      </c>
      <c r="G158" s="9" t="s">
        <v>3002</v>
      </c>
      <c r="H158" s="9" t="s">
        <v>2173</v>
      </c>
      <c r="I158" s="9" t="s">
        <v>3029</v>
      </c>
      <c r="J158" s="9" t="s">
        <v>3030</v>
      </c>
    </row>
    <row r="159" spans="1:10" x14ac:dyDescent="0.25">
      <c r="A159" s="326"/>
      <c r="B159" s="325"/>
      <c r="C159" s="325"/>
      <c r="D159" s="239" t="s">
        <v>980</v>
      </c>
      <c r="E159" s="9" t="s">
        <v>3031</v>
      </c>
      <c r="F159" s="9" t="s">
        <v>3032</v>
      </c>
      <c r="G159" s="9" t="s">
        <v>3033</v>
      </c>
      <c r="H159" s="9" t="s">
        <v>3034</v>
      </c>
      <c r="I159" s="9" t="s">
        <v>3035</v>
      </c>
      <c r="J159" s="9" t="s">
        <v>3036</v>
      </c>
    </row>
    <row r="160" spans="1:10" x14ac:dyDescent="0.25">
      <c r="A160" s="326"/>
      <c r="B160" s="325"/>
      <c r="C160" s="325"/>
      <c r="D160" s="239" t="s">
        <v>1310</v>
      </c>
      <c r="E160" s="9" t="s">
        <v>3037</v>
      </c>
      <c r="F160" s="9" t="s">
        <v>3038</v>
      </c>
      <c r="G160" s="9" t="s">
        <v>3039</v>
      </c>
      <c r="H160" s="9" t="s">
        <v>3040</v>
      </c>
      <c r="I160" s="9" t="s">
        <v>3041</v>
      </c>
      <c r="J160" s="9" t="s">
        <v>3042</v>
      </c>
    </row>
    <row r="161" spans="1:10" x14ac:dyDescent="0.25">
      <c r="A161" s="326"/>
      <c r="B161" s="325" t="s">
        <v>2389</v>
      </c>
      <c r="C161" s="325" t="s">
        <v>1300</v>
      </c>
      <c r="D161" s="239" t="s">
        <v>979</v>
      </c>
      <c r="E161" s="9" t="s">
        <v>2983</v>
      </c>
      <c r="F161" s="9" t="s">
        <v>2983</v>
      </c>
      <c r="G161" s="9" t="s">
        <v>2984</v>
      </c>
      <c r="H161" s="9" t="s">
        <v>2985</v>
      </c>
      <c r="I161" s="9" t="s">
        <v>2986</v>
      </c>
      <c r="J161" s="9" t="s">
        <v>2983</v>
      </c>
    </row>
    <row r="162" spans="1:10" x14ac:dyDescent="0.25">
      <c r="A162" s="326"/>
      <c r="B162" s="325"/>
      <c r="C162" s="325"/>
      <c r="D162" s="239" t="s">
        <v>980</v>
      </c>
      <c r="E162" s="9" t="s">
        <v>3043</v>
      </c>
      <c r="F162" s="9" t="s">
        <v>3044</v>
      </c>
      <c r="G162" s="9" t="s">
        <v>3045</v>
      </c>
      <c r="H162" s="9" t="s">
        <v>3046</v>
      </c>
      <c r="I162" s="9" t="s">
        <v>3047</v>
      </c>
      <c r="J162" s="9" t="s">
        <v>3048</v>
      </c>
    </row>
    <row r="163" spans="1:10" x14ac:dyDescent="0.25">
      <c r="A163" s="326"/>
      <c r="B163" s="325"/>
      <c r="C163" s="325"/>
      <c r="D163" s="239" t="s">
        <v>1310</v>
      </c>
      <c r="E163" s="9" t="s">
        <v>2369</v>
      </c>
      <c r="F163" s="9" t="s">
        <v>2369</v>
      </c>
      <c r="G163" s="9" t="s">
        <v>2369</v>
      </c>
      <c r="H163" s="9" t="s">
        <v>2369</v>
      </c>
      <c r="I163" s="9" t="s">
        <v>2369</v>
      </c>
      <c r="J163" s="9" t="s">
        <v>3049</v>
      </c>
    </row>
    <row r="164" spans="1:10" x14ac:dyDescent="0.25">
      <c r="A164" s="326"/>
      <c r="B164" s="325"/>
      <c r="C164" s="325" t="s">
        <v>1316</v>
      </c>
      <c r="D164" s="239" t="s">
        <v>979</v>
      </c>
      <c r="E164" s="9" t="s">
        <v>3050</v>
      </c>
      <c r="F164" s="9" t="s">
        <v>3051</v>
      </c>
      <c r="G164" s="9" t="s">
        <v>3052</v>
      </c>
      <c r="H164" s="9" t="s">
        <v>3053</v>
      </c>
      <c r="I164" s="9" t="s">
        <v>3054</v>
      </c>
      <c r="J164" s="9" t="s">
        <v>3055</v>
      </c>
    </row>
    <row r="165" spans="1:10" x14ac:dyDescent="0.25">
      <c r="A165" s="326"/>
      <c r="B165" s="325"/>
      <c r="C165" s="325"/>
      <c r="D165" s="239" t="s">
        <v>980</v>
      </c>
      <c r="E165" s="9" t="s">
        <v>3056</v>
      </c>
      <c r="F165" s="9" t="s">
        <v>3057</v>
      </c>
      <c r="G165" s="9" t="s">
        <v>3058</v>
      </c>
      <c r="H165" s="9" t="s">
        <v>3059</v>
      </c>
      <c r="I165" s="9" t="s">
        <v>3060</v>
      </c>
      <c r="J165" s="9" t="s">
        <v>3061</v>
      </c>
    </row>
    <row r="166" spans="1:10" x14ac:dyDescent="0.25">
      <c r="A166" s="326"/>
      <c r="B166" s="325"/>
      <c r="C166" s="325"/>
      <c r="D166" s="239" t="s">
        <v>1310</v>
      </c>
      <c r="E166" s="9" t="s">
        <v>3062</v>
      </c>
      <c r="F166" s="9" t="s">
        <v>3063</v>
      </c>
      <c r="G166" s="9" t="s">
        <v>3064</v>
      </c>
      <c r="H166" s="9" t="s">
        <v>3065</v>
      </c>
      <c r="I166" s="9" t="s">
        <v>3066</v>
      </c>
      <c r="J166" s="9" t="s">
        <v>3067</v>
      </c>
    </row>
    <row r="167" spans="1:10" x14ac:dyDescent="0.25">
      <c r="A167" s="326"/>
      <c r="B167" s="325" t="s">
        <v>2416</v>
      </c>
      <c r="C167" s="325" t="s">
        <v>1300</v>
      </c>
      <c r="D167" s="239" t="s">
        <v>979</v>
      </c>
      <c r="E167" s="9" t="s">
        <v>2983</v>
      </c>
      <c r="F167" s="9" t="s">
        <v>2983</v>
      </c>
      <c r="G167" s="9" t="s">
        <v>2984</v>
      </c>
      <c r="H167" s="9" t="s">
        <v>2985</v>
      </c>
      <c r="I167" s="9" t="s">
        <v>2986</v>
      </c>
      <c r="J167" s="9" t="s">
        <v>2983</v>
      </c>
    </row>
    <row r="168" spans="1:10" x14ac:dyDescent="0.25">
      <c r="A168" s="326"/>
      <c r="B168" s="325"/>
      <c r="C168" s="325"/>
      <c r="D168" s="239" t="s">
        <v>980</v>
      </c>
      <c r="E168" s="9" t="s">
        <v>3068</v>
      </c>
      <c r="F168" s="9" t="s">
        <v>3069</v>
      </c>
      <c r="G168" s="9" t="s">
        <v>3070</v>
      </c>
      <c r="H168" s="9" t="s">
        <v>3071</v>
      </c>
      <c r="I168" s="9" t="s">
        <v>3072</v>
      </c>
      <c r="J168" s="9" t="s">
        <v>3073</v>
      </c>
    </row>
    <row r="169" spans="1:10" x14ac:dyDescent="0.25">
      <c r="A169" s="326"/>
      <c r="B169" s="325"/>
      <c r="C169" s="325"/>
      <c r="D169" s="239" t="s">
        <v>1310</v>
      </c>
      <c r="E169" s="9" t="s">
        <v>3074</v>
      </c>
      <c r="F169" s="9" t="s">
        <v>3075</v>
      </c>
      <c r="G169" s="9" t="s">
        <v>3076</v>
      </c>
      <c r="H169" s="9" t="s">
        <v>3077</v>
      </c>
      <c r="I169" s="9" t="s">
        <v>3078</v>
      </c>
      <c r="J169" s="9" t="s">
        <v>3079</v>
      </c>
    </row>
    <row r="170" spans="1:10" x14ac:dyDescent="0.25">
      <c r="A170" s="326"/>
      <c r="B170" s="325"/>
      <c r="C170" s="325" t="s">
        <v>1316</v>
      </c>
      <c r="D170" s="239" t="s">
        <v>979</v>
      </c>
      <c r="E170" s="9" t="s">
        <v>3080</v>
      </c>
      <c r="F170" s="9" t="s">
        <v>3081</v>
      </c>
      <c r="G170" s="9" t="s">
        <v>3082</v>
      </c>
      <c r="H170" s="9" t="s">
        <v>3083</v>
      </c>
      <c r="I170" s="9" t="s">
        <v>3084</v>
      </c>
      <c r="J170" s="9" t="s">
        <v>3085</v>
      </c>
    </row>
    <row r="171" spans="1:10" x14ac:dyDescent="0.25">
      <c r="A171" s="326"/>
      <c r="B171" s="325"/>
      <c r="C171" s="325"/>
      <c r="D171" s="239" t="s">
        <v>980</v>
      </c>
      <c r="E171" s="9" t="s">
        <v>3086</v>
      </c>
      <c r="F171" s="9" t="s">
        <v>3087</v>
      </c>
      <c r="G171" s="9" t="s">
        <v>3088</v>
      </c>
      <c r="H171" s="9" t="s">
        <v>3089</v>
      </c>
      <c r="I171" s="9" t="s">
        <v>3090</v>
      </c>
      <c r="J171" s="9" t="s">
        <v>3091</v>
      </c>
    </row>
    <row r="172" spans="1:10" x14ac:dyDescent="0.25">
      <c r="A172" s="326"/>
      <c r="B172" s="325"/>
      <c r="C172" s="325"/>
      <c r="D172" s="239" t="s">
        <v>1310</v>
      </c>
      <c r="E172" s="9" t="s">
        <v>3092</v>
      </c>
      <c r="F172" s="9" t="s">
        <v>3093</v>
      </c>
      <c r="G172" s="9" t="s">
        <v>3094</v>
      </c>
      <c r="H172" s="9" t="s">
        <v>3095</v>
      </c>
      <c r="I172" s="9" t="s">
        <v>3096</v>
      </c>
      <c r="J172" s="9" t="s">
        <v>3097</v>
      </c>
    </row>
    <row r="173" spans="1:10" x14ac:dyDescent="0.25">
      <c r="A173" s="326"/>
      <c r="B173" s="325" t="s">
        <v>2447</v>
      </c>
      <c r="C173" s="325" t="s">
        <v>1300</v>
      </c>
      <c r="D173" s="239" t="s">
        <v>979</v>
      </c>
      <c r="E173" s="9" t="s">
        <v>2983</v>
      </c>
      <c r="F173" s="9" t="s">
        <v>2983</v>
      </c>
      <c r="G173" s="9" t="s">
        <v>2984</v>
      </c>
      <c r="H173" s="9" t="s">
        <v>2985</v>
      </c>
      <c r="I173" s="9" t="s">
        <v>2986</v>
      </c>
      <c r="J173" s="9" t="s">
        <v>2983</v>
      </c>
    </row>
    <row r="174" spans="1:10" x14ac:dyDescent="0.25">
      <c r="A174" s="326"/>
      <c r="B174" s="325"/>
      <c r="C174" s="325"/>
      <c r="D174" s="239" t="s">
        <v>980</v>
      </c>
      <c r="E174" s="9" t="s">
        <v>3098</v>
      </c>
      <c r="F174" s="9" t="s">
        <v>3099</v>
      </c>
      <c r="G174" s="9" t="s">
        <v>3100</v>
      </c>
      <c r="H174" s="9" t="s">
        <v>3101</v>
      </c>
      <c r="I174" s="9" t="s">
        <v>3102</v>
      </c>
      <c r="J174" s="9" t="s">
        <v>3103</v>
      </c>
    </row>
    <row r="175" spans="1:10" x14ac:dyDescent="0.25">
      <c r="A175" s="326"/>
      <c r="B175" s="325"/>
      <c r="C175" s="325"/>
      <c r="D175" s="239" t="s">
        <v>1310</v>
      </c>
      <c r="E175" s="9" t="s">
        <v>3104</v>
      </c>
      <c r="F175" s="9" t="s">
        <v>3105</v>
      </c>
      <c r="G175" s="9" t="s">
        <v>3106</v>
      </c>
      <c r="H175" s="9" t="s">
        <v>3107</v>
      </c>
      <c r="I175" s="9" t="s">
        <v>3108</v>
      </c>
      <c r="J175" s="9" t="s">
        <v>3109</v>
      </c>
    </row>
    <row r="176" spans="1:10" x14ac:dyDescent="0.25">
      <c r="A176" s="326"/>
      <c r="B176" s="325"/>
      <c r="C176" s="325" t="s">
        <v>1316</v>
      </c>
      <c r="D176" s="239" t="s">
        <v>979</v>
      </c>
      <c r="E176" s="9" t="s">
        <v>2983</v>
      </c>
      <c r="F176" s="9" t="s">
        <v>3110</v>
      </c>
      <c r="G176" s="9" t="s">
        <v>3111</v>
      </c>
      <c r="H176" s="9" t="s">
        <v>3112</v>
      </c>
      <c r="I176" s="9" t="s">
        <v>3113</v>
      </c>
      <c r="J176" s="9" t="s">
        <v>2983</v>
      </c>
    </row>
    <row r="177" spans="1:13" x14ac:dyDescent="0.25">
      <c r="A177" s="326"/>
      <c r="B177" s="325"/>
      <c r="C177" s="325"/>
      <c r="D177" s="239" t="s">
        <v>980</v>
      </c>
      <c r="E177" s="9" t="s">
        <v>3098</v>
      </c>
      <c r="F177" s="9" t="s">
        <v>3114</v>
      </c>
      <c r="G177" s="9" t="s">
        <v>3115</v>
      </c>
      <c r="H177" s="9" t="s">
        <v>3116</v>
      </c>
      <c r="I177" s="9" t="s">
        <v>3117</v>
      </c>
      <c r="J177" s="9" t="s">
        <v>3103</v>
      </c>
    </row>
    <row r="178" spans="1:13" x14ac:dyDescent="0.25">
      <c r="A178" s="326"/>
      <c r="B178" s="325"/>
      <c r="C178" s="325"/>
      <c r="D178" s="239" t="s">
        <v>1310</v>
      </c>
      <c r="E178" s="9" t="s">
        <v>3104</v>
      </c>
      <c r="F178" s="9" t="s">
        <v>3118</v>
      </c>
      <c r="G178" s="9" t="s">
        <v>3119</v>
      </c>
      <c r="H178" s="9" t="s">
        <v>3120</v>
      </c>
      <c r="I178" s="9" t="s">
        <v>3121</v>
      </c>
      <c r="J178" s="9" t="s">
        <v>3109</v>
      </c>
      <c r="L178" s="36"/>
      <c r="M178" s="36"/>
    </row>
    <row r="179" spans="1:13" x14ac:dyDescent="0.25">
      <c r="A179" s="326"/>
      <c r="B179" s="325" t="s">
        <v>2472</v>
      </c>
      <c r="C179" s="325" t="s">
        <v>1300</v>
      </c>
      <c r="D179" s="239" t="s">
        <v>979</v>
      </c>
      <c r="E179" s="9" t="s">
        <v>2983</v>
      </c>
      <c r="F179" s="9" t="s">
        <v>2983</v>
      </c>
      <c r="G179" s="9" t="s">
        <v>2984</v>
      </c>
      <c r="H179" s="9" t="s">
        <v>2985</v>
      </c>
      <c r="I179" s="9" t="s">
        <v>2986</v>
      </c>
      <c r="J179" s="9" t="s">
        <v>2983</v>
      </c>
      <c r="L179" s="36"/>
      <c r="M179" s="36"/>
    </row>
    <row r="180" spans="1:13" x14ac:dyDescent="0.25">
      <c r="A180" s="326"/>
      <c r="B180" s="325"/>
      <c r="C180" s="325"/>
      <c r="D180" s="239" t="s">
        <v>980</v>
      </c>
      <c r="E180" s="19" t="s">
        <v>3122</v>
      </c>
      <c r="F180" s="9" t="s">
        <v>3123</v>
      </c>
      <c r="G180" s="9" t="s">
        <v>3124</v>
      </c>
      <c r="H180" s="9" t="s">
        <v>3125</v>
      </c>
      <c r="I180" s="9" t="s">
        <v>3126</v>
      </c>
      <c r="J180" s="9" t="s">
        <v>3127</v>
      </c>
      <c r="L180" s="144"/>
      <c r="M180" s="36"/>
    </row>
    <row r="181" spans="1:13" x14ac:dyDescent="0.25">
      <c r="A181" s="326"/>
      <c r="B181" s="325"/>
      <c r="C181" s="325"/>
      <c r="D181" s="239" t="s">
        <v>1310</v>
      </c>
      <c r="E181" s="9" t="s">
        <v>3128</v>
      </c>
      <c r="F181" s="9" t="s">
        <v>3129</v>
      </c>
      <c r="G181" s="9" t="s">
        <v>3130</v>
      </c>
      <c r="H181" s="9" t="s">
        <v>3131</v>
      </c>
      <c r="I181" s="9" t="s">
        <v>3132</v>
      </c>
      <c r="J181" s="9" t="s">
        <v>3133</v>
      </c>
      <c r="L181" s="36"/>
      <c r="M181" s="36"/>
    </row>
    <row r="182" spans="1:13" x14ac:dyDescent="0.25">
      <c r="A182" s="326"/>
      <c r="B182" s="325"/>
      <c r="C182" s="325" t="s">
        <v>1316</v>
      </c>
      <c r="D182" s="239" t="s">
        <v>979</v>
      </c>
      <c r="E182" s="9" t="s">
        <v>2983</v>
      </c>
      <c r="F182" s="9" t="s">
        <v>3134</v>
      </c>
      <c r="G182" s="9" t="s">
        <v>3135</v>
      </c>
      <c r="H182" s="9" t="s">
        <v>3136</v>
      </c>
      <c r="I182" s="9" t="s">
        <v>2059</v>
      </c>
      <c r="J182" s="9" t="s">
        <v>2983</v>
      </c>
      <c r="L182" s="36"/>
      <c r="M182" s="36"/>
    </row>
    <row r="183" spans="1:13" x14ac:dyDescent="0.25">
      <c r="A183" s="326"/>
      <c r="B183" s="325"/>
      <c r="C183" s="325"/>
      <c r="D183" s="239" t="s">
        <v>980</v>
      </c>
      <c r="E183" s="9" t="s">
        <v>3122</v>
      </c>
      <c r="F183" s="9" t="s">
        <v>3137</v>
      </c>
      <c r="G183" s="9" t="s">
        <v>3138</v>
      </c>
      <c r="H183" s="9" t="s">
        <v>3139</v>
      </c>
      <c r="I183" s="9" t="s">
        <v>3140</v>
      </c>
      <c r="J183" s="9" t="s">
        <v>3127</v>
      </c>
    </row>
    <row r="184" spans="1:13" x14ac:dyDescent="0.25">
      <c r="A184" s="326"/>
      <c r="B184" s="325"/>
      <c r="C184" s="325"/>
      <c r="D184" s="239" t="s">
        <v>1310</v>
      </c>
      <c r="E184" s="9" t="s">
        <v>3128</v>
      </c>
      <c r="F184" s="9" t="s">
        <v>3141</v>
      </c>
      <c r="G184" s="9" t="s">
        <v>3142</v>
      </c>
      <c r="H184" s="9" t="s">
        <v>3143</v>
      </c>
      <c r="I184" s="9" t="s">
        <v>3144</v>
      </c>
      <c r="J184" s="9" t="s">
        <v>3133</v>
      </c>
    </row>
    <row r="185" spans="1:13" x14ac:dyDescent="0.25">
      <c r="A185" s="326" t="s">
        <v>67</v>
      </c>
      <c r="B185" s="325" t="s">
        <v>2325</v>
      </c>
      <c r="C185" s="325" t="s">
        <v>1300</v>
      </c>
      <c r="D185" s="239" t="s">
        <v>979</v>
      </c>
      <c r="E185" s="9" t="s">
        <v>3145</v>
      </c>
      <c r="F185" s="9" t="s">
        <v>3145</v>
      </c>
      <c r="G185" s="9" t="s">
        <v>3146</v>
      </c>
      <c r="H185" s="9" t="s">
        <v>3147</v>
      </c>
      <c r="I185" s="9" t="s">
        <v>3148</v>
      </c>
      <c r="J185" s="9" t="s">
        <v>3145</v>
      </c>
    </row>
    <row r="186" spans="1:13" x14ac:dyDescent="0.25">
      <c r="A186" s="326"/>
      <c r="B186" s="325"/>
      <c r="C186" s="325"/>
      <c r="D186" s="239" t="s">
        <v>980</v>
      </c>
      <c r="E186" s="9" t="s">
        <v>3149</v>
      </c>
      <c r="F186" s="9" t="s">
        <v>3150</v>
      </c>
      <c r="G186" s="9" t="s">
        <v>3151</v>
      </c>
      <c r="H186" s="9" t="s">
        <v>3152</v>
      </c>
      <c r="I186" s="9" t="s">
        <v>3153</v>
      </c>
      <c r="J186" s="9" t="s">
        <v>3154</v>
      </c>
    </row>
    <row r="187" spans="1:13" x14ac:dyDescent="0.25">
      <c r="A187" s="326"/>
      <c r="B187" s="325"/>
      <c r="C187" s="325"/>
      <c r="D187" s="239" t="s">
        <v>1310</v>
      </c>
      <c r="E187" s="9" t="s">
        <v>3155</v>
      </c>
      <c r="F187" s="9" t="s">
        <v>3156</v>
      </c>
      <c r="G187" s="9" t="s">
        <v>3157</v>
      </c>
      <c r="H187" s="9" t="s">
        <v>3158</v>
      </c>
      <c r="I187" s="9" t="s">
        <v>3159</v>
      </c>
      <c r="J187" s="9" t="s">
        <v>3160</v>
      </c>
    </row>
    <row r="188" spans="1:13" x14ac:dyDescent="0.25">
      <c r="A188" s="326"/>
      <c r="B188" s="325"/>
      <c r="C188" s="325" t="s">
        <v>1316</v>
      </c>
      <c r="D188" s="239" t="s">
        <v>979</v>
      </c>
      <c r="E188" s="9" t="s">
        <v>3161</v>
      </c>
      <c r="F188" s="9" t="s">
        <v>3162</v>
      </c>
      <c r="G188" s="9" t="s">
        <v>2046</v>
      </c>
      <c r="H188" s="9" t="s">
        <v>1410</v>
      </c>
      <c r="I188" s="9" t="s">
        <v>3163</v>
      </c>
      <c r="J188" s="9" t="s">
        <v>3164</v>
      </c>
    </row>
    <row r="189" spans="1:13" x14ac:dyDescent="0.25">
      <c r="A189" s="326"/>
      <c r="B189" s="325"/>
      <c r="C189" s="325"/>
      <c r="D189" s="239" t="s">
        <v>980</v>
      </c>
      <c r="E189" s="9" t="s">
        <v>3165</v>
      </c>
      <c r="F189" s="9" t="s">
        <v>3166</v>
      </c>
      <c r="G189" s="9" t="s">
        <v>3167</v>
      </c>
      <c r="H189" s="9" t="s">
        <v>3168</v>
      </c>
      <c r="I189" s="9" t="s">
        <v>3169</v>
      </c>
      <c r="J189" s="9" t="s">
        <v>3170</v>
      </c>
    </row>
    <row r="190" spans="1:13" x14ac:dyDescent="0.25">
      <c r="A190" s="326"/>
      <c r="B190" s="325"/>
      <c r="C190" s="325"/>
      <c r="D190" s="239" t="s">
        <v>1310</v>
      </c>
      <c r="E190" s="9" t="s">
        <v>3171</v>
      </c>
      <c r="F190" s="9" t="s">
        <v>3172</v>
      </c>
      <c r="G190" s="9" t="s">
        <v>3173</v>
      </c>
      <c r="H190" s="9" t="s">
        <v>3174</v>
      </c>
      <c r="I190" s="9" t="s">
        <v>3175</v>
      </c>
      <c r="J190" s="9" t="s">
        <v>3176</v>
      </c>
    </row>
    <row r="191" spans="1:13" x14ac:dyDescent="0.25">
      <c r="A191" s="326"/>
      <c r="B191" s="325" t="s">
        <v>2360</v>
      </c>
      <c r="C191" s="325" t="s">
        <v>1300</v>
      </c>
      <c r="D191" s="239" t="s">
        <v>979</v>
      </c>
      <c r="E191" s="9" t="s">
        <v>3145</v>
      </c>
      <c r="F191" s="9" t="s">
        <v>3145</v>
      </c>
      <c r="G191" s="9" t="s">
        <v>3146</v>
      </c>
      <c r="H191" s="9" t="s">
        <v>3147</v>
      </c>
      <c r="I191" s="9" t="s">
        <v>3148</v>
      </c>
      <c r="J191" s="9" t="s">
        <v>3145</v>
      </c>
    </row>
    <row r="192" spans="1:13" x14ac:dyDescent="0.25">
      <c r="A192" s="326"/>
      <c r="B192" s="325"/>
      <c r="C192" s="325"/>
      <c r="D192" s="239" t="s">
        <v>980</v>
      </c>
      <c r="E192" s="9" t="s">
        <v>3177</v>
      </c>
      <c r="F192" s="9" t="s">
        <v>3178</v>
      </c>
      <c r="G192" s="9" t="s">
        <v>3179</v>
      </c>
      <c r="H192" s="9" t="s">
        <v>3180</v>
      </c>
      <c r="I192" s="9" t="s">
        <v>3181</v>
      </c>
      <c r="J192" s="9" t="s">
        <v>3182</v>
      </c>
    </row>
    <row r="193" spans="1:10" x14ac:dyDescent="0.25">
      <c r="A193" s="326"/>
      <c r="B193" s="325"/>
      <c r="C193" s="325"/>
      <c r="D193" s="239" t="s">
        <v>1310</v>
      </c>
      <c r="E193" s="9" t="s">
        <v>3183</v>
      </c>
      <c r="F193" s="9" t="s">
        <v>3184</v>
      </c>
      <c r="G193" s="9" t="s">
        <v>3185</v>
      </c>
      <c r="H193" s="9" t="s">
        <v>2369</v>
      </c>
      <c r="I193" s="9" t="s">
        <v>2369</v>
      </c>
      <c r="J193" s="9" t="s">
        <v>3186</v>
      </c>
    </row>
    <row r="194" spans="1:10" x14ac:dyDescent="0.25">
      <c r="A194" s="326"/>
      <c r="B194" s="325"/>
      <c r="C194" s="325" t="s">
        <v>1316</v>
      </c>
      <c r="D194" s="239" t="s">
        <v>979</v>
      </c>
      <c r="E194" s="9" t="s">
        <v>3187</v>
      </c>
      <c r="F194" s="9" t="s">
        <v>3188</v>
      </c>
      <c r="G194" s="9" t="s">
        <v>3189</v>
      </c>
      <c r="H194" s="9" t="s">
        <v>3190</v>
      </c>
      <c r="I194" s="9" t="s">
        <v>3191</v>
      </c>
      <c r="J194" s="9" t="s">
        <v>3192</v>
      </c>
    </row>
    <row r="195" spans="1:10" x14ac:dyDescent="0.25">
      <c r="A195" s="326"/>
      <c r="B195" s="325"/>
      <c r="C195" s="325"/>
      <c r="D195" s="239" t="s">
        <v>980</v>
      </c>
      <c r="E195" s="9" t="s">
        <v>3193</v>
      </c>
      <c r="F195" s="9" t="s">
        <v>3194</v>
      </c>
      <c r="G195" s="9" t="s">
        <v>3195</v>
      </c>
      <c r="H195" s="9" t="s">
        <v>3196</v>
      </c>
      <c r="I195" s="9" t="s">
        <v>3197</v>
      </c>
      <c r="J195" s="9" t="s">
        <v>3198</v>
      </c>
    </row>
    <row r="196" spans="1:10" x14ac:dyDescent="0.25">
      <c r="A196" s="326"/>
      <c r="B196" s="325"/>
      <c r="C196" s="325"/>
      <c r="D196" s="239" t="s">
        <v>1310</v>
      </c>
      <c r="E196" s="9" t="s">
        <v>3199</v>
      </c>
      <c r="F196" s="9" t="s">
        <v>3200</v>
      </c>
      <c r="G196" s="9" t="s">
        <v>3201</v>
      </c>
      <c r="H196" s="9" t="s">
        <v>3202</v>
      </c>
      <c r="I196" s="9" t="s">
        <v>3203</v>
      </c>
      <c r="J196" s="9" t="s">
        <v>3204</v>
      </c>
    </row>
    <row r="197" spans="1:10" x14ac:dyDescent="0.25">
      <c r="A197" s="326"/>
      <c r="B197" s="325" t="s">
        <v>2389</v>
      </c>
      <c r="C197" s="325" t="s">
        <v>1300</v>
      </c>
      <c r="D197" s="239" t="s">
        <v>979</v>
      </c>
      <c r="E197" s="9" t="s">
        <v>3145</v>
      </c>
      <c r="F197" s="9" t="s">
        <v>3145</v>
      </c>
      <c r="G197" s="9" t="s">
        <v>3146</v>
      </c>
      <c r="H197" s="9" t="s">
        <v>3147</v>
      </c>
      <c r="I197" s="9" t="s">
        <v>3148</v>
      </c>
      <c r="J197" s="9" t="s">
        <v>3145</v>
      </c>
    </row>
    <row r="198" spans="1:10" x14ac:dyDescent="0.25">
      <c r="A198" s="326"/>
      <c r="B198" s="325"/>
      <c r="C198" s="325"/>
      <c r="D198" s="239" t="s">
        <v>980</v>
      </c>
      <c r="E198" s="9" t="s">
        <v>3205</v>
      </c>
      <c r="F198" s="9" t="s">
        <v>3206</v>
      </c>
      <c r="G198" s="9" t="s">
        <v>3207</v>
      </c>
      <c r="H198" s="9" t="s">
        <v>3208</v>
      </c>
      <c r="I198" s="9" t="s">
        <v>3209</v>
      </c>
      <c r="J198" s="9" t="s">
        <v>3210</v>
      </c>
    </row>
    <row r="199" spans="1:10" x14ac:dyDescent="0.25">
      <c r="A199" s="326"/>
      <c r="B199" s="325"/>
      <c r="C199" s="325"/>
      <c r="D199" s="239" t="s">
        <v>1310</v>
      </c>
      <c r="E199" s="9" t="s">
        <v>3211</v>
      </c>
      <c r="F199" s="9" t="s">
        <v>2369</v>
      </c>
      <c r="G199" s="9" t="s">
        <v>2369</v>
      </c>
      <c r="H199" s="9" t="s">
        <v>2369</v>
      </c>
      <c r="I199" s="9" t="s">
        <v>2369</v>
      </c>
      <c r="J199" s="9" t="s">
        <v>3212</v>
      </c>
    </row>
    <row r="200" spans="1:10" x14ac:dyDescent="0.25">
      <c r="A200" s="326"/>
      <c r="B200" s="325"/>
      <c r="C200" s="325" t="s">
        <v>1316</v>
      </c>
      <c r="D200" s="239" t="s">
        <v>979</v>
      </c>
      <c r="E200" s="9" t="s">
        <v>3213</v>
      </c>
      <c r="F200" s="9" t="s">
        <v>2237</v>
      </c>
      <c r="G200" s="9" t="s">
        <v>1832</v>
      </c>
      <c r="H200" s="9" t="s">
        <v>3214</v>
      </c>
      <c r="I200" s="9" t="s">
        <v>3215</v>
      </c>
      <c r="J200" s="9" t="s">
        <v>1503</v>
      </c>
    </row>
    <row r="201" spans="1:10" x14ac:dyDescent="0.25">
      <c r="A201" s="326"/>
      <c r="B201" s="325"/>
      <c r="C201" s="325"/>
      <c r="D201" s="239" t="s">
        <v>980</v>
      </c>
      <c r="E201" s="9" t="s">
        <v>3216</v>
      </c>
      <c r="F201" s="9" t="s">
        <v>3217</v>
      </c>
      <c r="G201" s="9" t="s">
        <v>3218</v>
      </c>
      <c r="H201" s="9" t="s">
        <v>3219</v>
      </c>
      <c r="I201" s="9" t="s">
        <v>3220</v>
      </c>
      <c r="J201" s="9" t="s">
        <v>3221</v>
      </c>
    </row>
    <row r="202" spans="1:10" x14ac:dyDescent="0.25">
      <c r="A202" s="326"/>
      <c r="B202" s="325"/>
      <c r="C202" s="325"/>
      <c r="D202" s="239" t="s">
        <v>1310</v>
      </c>
      <c r="E202" s="9" t="s">
        <v>3222</v>
      </c>
      <c r="F202" s="9" t="s">
        <v>3223</v>
      </c>
      <c r="G202" s="9" t="s">
        <v>3224</v>
      </c>
      <c r="H202" s="9" t="s">
        <v>3225</v>
      </c>
      <c r="I202" s="9" t="s">
        <v>3226</v>
      </c>
      <c r="J202" s="9" t="s">
        <v>3227</v>
      </c>
    </row>
    <row r="203" spans="1:10" x14ac:dyDescent="0.25">
      <c r="A203" s="326"/>
      <c r="B203" s="325" t="s">
        <v>2416</v>
      </c>
      <c r="C203" s="325" t="s">
        <v>1300</v>
      </c>
      <c r="D203" s="239" t="s">
        <v>979</v>
      </c>
      <c r="E203" s="9" t="s">
        <v>3145</v>
      </c>
      <c r="F203" s="9" t="s">
        <v>3145</v>
      </c>
      <c r="G203" s="9" t="s">
        <v>3146</v>
      </c>
      <c r="H203" s="9" t="s">
        <v>3147</v>
      </c>
      <c r="I203" s="9" t="s">
        <v>3148</v>
      </c>
      <c r="J203" s="9" t="s">
        <v>3145</v>
      </c>
    </row>
    <row r="204" spans="1:10" x14ac:dyDescent="0.25">
      <c r="A204" s="326"/>
      <c r="B204" s="325"/>
      <c r="C204" s="325"/>
      <c r="D204" s="239" t="s">
        <v>980</v>
      </c>
      <c r="E204" s="9" t="s">
        <v>3228</v>
      </c>
      <c r="F204" s="9" t="s">
        <v>3229</v>
      </c>
      <c r="G204" s="9" t="s">
        <v>3230</v>
      </c>
      <c r="H204" s="9" t="s">
        <v>3231</v>
      </c>
      <c r="I204" s="9" t="s">
        <v>3232</v>
      </c>
      <c r="J204" s="9" t="s">
        <v>3233</v>
      </c>
    </row>
    <row r="205" spans="1:10" x14ac:dyDescent="0.25">
      <c r="A205" s="326"/>
      <c r="B205" s="325"/>
      <c r="C205" s="325"/>
      <c r="D205" s="239" t="s">
        <v>1310</v>
      </c>
      <c r="E205" s="9" t="s">
        <v>3234</v>
      </c>
      <c r="F205" s="9" t="s">
        <v>3235</v>
      </c>
      <c r="G205" s="9" t="s">
        <v>3236</v>
      </c>
      <c r="H205" s="9" t="s">
        <v>3237</v>
      </c>
      <c r="I205" s="9" t="s">
        <v>3238</v>
      </c>
      <c r="J205" s="9" t="s">
        <v>3239</v>
      </c>
    </row>
    <row r="206" spans="1:10" x14ac:dyDescent="0.25">
      <c r="A206" s="326"/>
      <c r="B206" s="325"/>
      <c r="C206" s="325" t="s">
        <v>1316</v>
      </c>
      <c r="D206" s="239" t="s">
        <v>979</v>
      </c>
      <c r="E206" s="9" t="s">
        <v>3240</v>
      </c>
      <c r="F206" s="9" t="s">
        <v>3241</v>
      </c>
      <c r="G206" s="9" t="s">
        <v>3242</v>
      </c>
      <c r="H206" s="9" t="s">
        <v>3243</v>
      </c>
      <c r="I206" s="9" t="s">
        <v>961</v>
      </c>
      <c r="J206" s="9" t="s">
        <v>2543</v>
      </c>
    </row>
    <row r="207" spans="1:10" x14ac:dyDescent="0.25">
      <c r="A207" s="326"/>
      <c r="B207" s="325"/>
      <c r="C207" s="325"/>
      <c r="D207" s="239" t="s">
        <v>980</v>
      </c>
      <c r="E207" s="9" t="s">
        <v>3244</v>
      </c>
      <c r="F207" s="9" t="s">
        <v>3245</v>
      </c>
      <c r="G207" s="9" t="s">
        <v>3246</v>
      </c>
      <c r="H207" s="9" t="s">
        <v>3247</v>
      </c>
      <c r="I207" s="9" t="s">
        <v>3248</v>
      </c>
      <c r="J207" s="9" t="s">
        <v>3249</v>
      </c>
    </row>
    <row r="208" spans="1:10" x14ac:dyDescent="0.25">
      <c r="A208" s="326"/>
      <c r="B208" s="325"/>
      <c r="C208" s="325"/>
      <c r="D208" s="239" t="s">
        <v>1310</v>
      </c>
      <c r="E208" s="9" t="s">
        <v>3250</v>
      </c>
      <c r="F208" s="9" t="s">
        <v>3251</v>
      </c>
      <c r="G208" s="9" t="s">
        <v>3252</v>
      </c>
      <c r="H208" s="9" t="s">
        <v>3253</v>
      </c>
      <c r="I208" s="9" t="s">
        <v>3254</v>
      </c>
      <c r="J208" s="9" t="s">
        <v>3255</v>
      </c>
    </row>
    <row r="209" spans="1:10" x14ac:dyDescent="0.25">
      <c r="A209" s="326"/>
      <c r="B209" s="325" t="s">
        <v>2447</v>
      </c>
      <c r="C209" s="325" t="s">
        <v>1300</v>
      </c>
      <c r="D209" s="239" t="s">
        <v>979</v>
      </c>
      <c r="E209" s="9" t="s">
        <v>3145</v>
      </c>
      <c r="F209" s="9" t="s">
        <v>3145</v>
      </c>
      <c r="G209" s="9" t="s">
        <v>3146</v>
      </c>
      <c r="H209" s="9" t="s">
        <v>3147</v>
      </c>
      <c r="I209" s="9" t="s">
        <v>3148</v>
      </c>
      <c r="J209" s="9" t="s">
        <v>3145</v>
      </c>
    </row>
    <row r="210" spans="1:10" x14ac:dyDescent="0.25">
      <c r="A210" s="326"/>
      <c r="B210" s="325"/>
      <c r="C210" s="325"/>
      <c r="D210" s="239" t="s">
        <v>980</v>
      </c>
      <c r="E210" s="9" t="s">
        <v>3256</v>
      </c>
      <c r="F210" s="9" t="s">
        <v>3257</v>
      </c>
      <c r="G210" s="9" t="s">
        <v>3258</v>
      </c>
      <c r="H210" s="9" t="s">
        <v>3259</v>
      </c>
      <c r="I210" s="9" t="s">
        <v>3260</v>
      </c>
      <c r="J210" s="9" t="s">
        <v>3261</v>
      </c>
    </row>
    <row r="211" spans="1:10" x14ac:dyDescent="0.25">
      <c r="A211" s="326"/>
      <c r="B211" s="325"/>
      <c r="C211" s="325"/>
      <c r="D211" s="239" t="s">
        <v>1310</v>
      </c>
      <c r="E211" s="9" t="s">
        <v>3262</v>
      </c>
      <c r="F211" s="9" t="s">
        <v>3263</v>
      </c>
      <c r="G211" s="9" t="s">
        <v>3264</v>
      </c>
      <c r="H211" s="9" t="s">
        <v>3265</v>
      </c>
      <c r="I211" s="9" t="s">
        <v>3266</v>
      </c>
      <c r="J211" s="9" t="s">
        <v>3267</v>
      </c>
    </row>
    <row r="212" spans="1:10" x14ac:dyDescent="0.25">
      <c r="A212" s="326"/>
      <c r="B212" s="325"/>
      <c r="C212" s="325" t="s">
        <v>1316</v>
      </c>
      <c r="D212" s="239" t="s">
        <v>979</v>
      </c>
      <c r="E212" s="9" t="s">
        <v>3268</v>
      </c>
      <c r="F212" s="9" t="s">
        <v>3269</v>
      </c>
      <c r="G212" s="9" t="s">
        <v>3270</v>
      </c>
      <c r="H212" s="9" t="s">
        <v>3271</v>
      </c>
      <c r="I212" s="9" t="s">
        <v>3272</v>
      </c>
      <c r="J212" s="9" t="s">
        <v>3268</v>
      </c>
    </row>
    <row r="213" spans="1:10" x14ac:dyDescent="0.25">
      <c r="A213" s="326"/>
      <c r="B213" s="325"/>
      <c r="C213" s="325"/>
      <c r="D213" s="239" t="s">
        <v>980</v>
      </c>
      <c r="E213" s="9" t="s">
        <v>3273</v>
      </c>
      <c r="F213" s="9" t="s">
        <v>3274</v>
      </c>
      <c r="G213" s="9" t="s">
        <v>3275</v>
      </c>
      <c r="H213" s="9" t="s">
        <v>3276</v>
      </c>
      <c r="I213" s="9" t="s">
        <v>3277</v>
      </c>
      <c r="J213" s="9" t="s">
        <v>3278</v>
      </c>
    </row>
    <row r="214" spans="1:10" x14ac:dyDescent="0.25">
      <c r="A214" s="326"/>
      <c r="B214" s="325"/>
      <c r="C214" s="325"/>
      <c r="D214" s="239" t="s">
        <v>1310</v>
      </c>
      <c r="E214" s="9" t="s">
        <v>3279</v>
      </c>
      <c r="F214" s="9" t="s">
        <v>3280</v>
      </c>
      <c r="G214" s="9" t="s">
        <v>3281</v>
      </c>
      <c r="H214" s="9" t="s">
        <v>3282</v>
      </c>
      <c r="I214" s="9" t="s">
        <v>3283</v>
      </c>
      <c r="J214" s="9" t="s">
        <v>3284</v>
      </c>
    </row>
    <row r="215" spans="1:10" x14ac:dyDescent="0.25">
      <c r="A215" s="326"/>
      <c r="B215" s="325" t="s">
        <v>2472</v>
      </c>
      <c r="C215" s="325" t="s">
        <v>1300</v>
      </c>
      <c r="D215" s="239" t="s">
        <v>979</v>
      </c>
      <c r="E215" s="9" t="s">
        <v>3145</v>
      </c>
      <c r="F215" s="9" t="s">
        <v>3145</v>
      </c>
      <c r="G215" s="9" t="s">
        <v>3146</v>
      </c>
      <c r="H215" s="9" t="s">
        <v>3147</v>
      </c>
      <c r="I215" s="9" t="s">
        <v>3148</v>
      </c>
      <c r="J215" s="9" t="s">
        <v>3145</v>
      </c>
    </row>
    <row r="216" spans="1:10" x14ac:dyDescent="0.25">
      <c r="A216" s="326"/>
      <c r="B216" s="325"/>
      <c r="C216" s="325"/>
      <c r="D216" s="239" t="s">
        <v>980</v>
      </c>
      <c r="E216" s="9" t="s">
        <v>3285</v>
      </c>
      <c r="F216" s="9" t="s">
        <v>3286</v>
      </c>
      <c r="G216" s="9" t="s">
        <v>3287</v>
      </c>
      <c r="H216" s="9" t="s">
        <v>3288</v>
      </c>
      <c r="I216" s="9" t="s">
        <v>3289</v>
      </c>
      <c r="J216" s="9" t="s">
        <v>3290</v>
      </c>
    </row>
    <row r="217" spans="1:10" x14ac:dyDescent="0.25">
      <c r="A217" s="326"/>
      <c r="B217" s="325"/>
      <c r="C217" s="325"/>
      <c r="D217" s="239" t="s">
        <v>1310</v>
      </c>
      <c r="E217" s="9" t="s">
        <v>3291</v>
      </c>
      <c r="F217" s="9" t="s">
        <v>3292</v>
      </c>
      <c r="G217" s="9" t="s">
        <v>3293</v>
      </c>
      <c r="H217" s="9" t="s">
        <v>3294</v>
      </c>
      <c r="I217" s="9" t="s">
        <v>3295</v>
      </c>
      <c r="J217" s="9" t="s">
        <v>3296</v>
      </c>
    </row>
    <row r="218" spans="1:10" x14ac:dyDescent="0.25">
      <c r="A218" s="326"/>
      <c r="B218" s="325"/>
      <c r="C218" s="325" t="s">
        <v>1316</v>
      </c>
      <c r="D218" s="239" t="s">
        <v>979</v>
      </c>
      <c r="E218" s="9" t="s">
        <v>3145</v>
      </c>
      <c r="F218" s="9" t="s">
        <v>3297</v>
      </c>
      <c r="G218" s="9" t="s">
        <v>3298</v>
      </c>
      <c r="H218" s="9" t="s">
        <v>2072</v>
      </c>
      <c r="I218" s="9" t="s">
        <v>3299</v>
      </c>
      <c r="J218" s="9" t="s">
        <v>3145</v>
      </c>
    </row>
    <row r="219" spans="1:10" x14ac:dyDescent="0.25">
      <c r="A219" s="326"/>
      <c r="B219" s="325"/>
      <c r="C219" s="325"/>
      <c r="D219" s="239" t="s">
        <v>980</v>
      </c>
      <c r="E219" s="9" t="s">
        <v>3285</v>
      </c>
      <c r="F219" s="9" t="s">
        <v>3300</v>
      </c>
      <c r="G219" s="9" t="s">
        <v>3301</v>
      </c>
      <c r="H219" s="9" t="s">
        <v>3302</v>
      </c>
      <c r="I219" s="9" t="s">
        <v>3303</v>
      </c>
      <c r="J219" s="9" t="s">
        <v>3290</v>
      </c>
    </row>
    <row r="220" spans="1:10" x14ac:dyDescent="0.25">
      <c r="A220" s="326"/>
      <c r="B220" s="325"/>
      <c r="C220" s="325"/>
      <c r="D220" s="239" t="s">
        <v>1310</v>
      </c>
      <c r="E220" s="9" t="s">
        <v>3291</v>
      </c>
      <c r="F220" s="9" t="s">
        <v>3304</v>
      </c>
      <c r="G220" s="9" t="s">
        <v>3305</v>
      </c>
      <c r="H220" s="9" t="s">
        <v>3306</v>
      </c>
      <c r="I220" s="9" t="s">
        <v>3307</v>
      </c>
      <c r="J220" s="9" t="s">
        <v>3296</v>
      </c>
    </row>
    <row r="221" spans="1:10" x14ac:dyDescent="0.25">
      <c r="A221" s="325" t="s">
        <v>414</v>
      </c>
      <c r="B221" s="325" t="s">
        <v>2325</v>
      </c>
      <c r="C221" s="325" t="s">
        <v>1300</v>
      </c>
      <c r="D221" s="239" t="s">
        <v>979</v>
      </c>
      <c r="E221" s="9" t="s">
        <v>3308</v>
      </c>
      <c r="F221" s="9" t="s">
        <v>3308</v>
      </c>
      <c r="G221" s="9" t="s">
        <v>3309</v>
      </c>
      <c r="H221" s="9" t="s">
        <v>3310</v>
      </c>
      <c r="I221" s="9" t="s">
        <v>3311</v>
      </c>
      <c r="J221" s="9" t="s">
        <v>3308</v>
      </c>
    </row>
    <row r="222" spans="1:10" x14ac:dyDescent="0.25">
      <c r="A222" s="325"/>
      <c r="B222" s="325"/>
      <c r="C222" s="325"/>
      <c r="D222" s="239" t="s">
        <v>980</v>
      </c>
      <c r="E222" s="9" t="s">
        <v>3312</v>
      </c>
      <c r="F222" s="9" t="s">
        <v>3313</v>
      </c>
      <c r="G222" s="9" t="s">
        <v>3314</v>
      </c>
      <c r="H222" s="9" t="s">
        <v>3315</v>
      </c>
      <c r="I222" s="9" t="s">
        <v>3316</v>
      </c>
      <c r="J222" s="9" t="s">
        <v>3317</v>
      </c>
    </row>
    <row r="223" spans="1:10" x14ac:dyDescent="0.25">
      <c r="A223" s="325"/>
      <c r="B223" s="325"/>
      <c r="C223" s="325"/>
      <c r="D223" s="239" t="s">
        <v>1310</v>
      </c>
      <c r="E223" s="9" t="s">
        <v>3318</v>
      </c>
      <c r="F223" s="9" t="s">
        <v>3319</v>
      </c>
      <c r="G223" s="9" t="s">
        <v>3320</v>
      </c>
      <c r="H223" s="9" t="s">
        <v>3321</v>
      </c>
      <c r="I223" s="9" t="s">
        <v>3322</v>
      </c>
      <c r="J223" s="9" t="s">
        <v>3323</v>
      </c>
    </row>
    <row r="224" spans="1:10" x14ac:dyDescent="0.25">
      <c r="A224" s="325"/>
      <c r="B224" s="325"/>
      <c r="C224" s="325" t="s">
        <v>1316</v>
      </c>
      <c r="D224" s="239" t="s">
        <v>979</v>
      </c>
      <c r="E224" s="9" t="s">
        <v>3324</v>
      </c>
      <c r="F224" s="9" t="s">
        <v>3325</v>
      </c>
      <c r="G224" s="9" t="s">
        <v>3326</v>
      </c>
      <c r="H224" s="9" t="s">
        <v>3327</v>
      </c>
      <c r="I224" s="9" t="s">
        <v>3328</v>
      </c>
      <c r="J224" s="9" t="s">
        <v>3329</v>
      </c>
    </row>
    <row r="225" spans="1:10" x14ac:dyDescent="0.25">
      <c r="A225" s="325"/>
      <c r="B225" s="325"/>
      <c r="C225" s="325"/>
      <c r="D225" s="239" t="s">
        <v>980</v>
      </c>
      <c r="E225" s="9" t="s">
        <v>3330</v>
      </c>
      <c r="F225" s="9" t="s">
        <v>3331</v>
      </c>
      <c r="G225" s="9" t="s">
        <v>3332</v>
      </c>
      <c r="H225" s="9" t="s">
        <v>3333</v>
      </c>
      <c r="I225" s="9" t="s">
        <v>3334</v>
      </c>
      <c r="J225" s="9" t="s">
        <v>3335</v>
      </c>
    </row>
    <row r="226" spans="1:10" x14ac:dyDescent="0.25">
      <c r="A226" s="325"/>
      <c r="B226" s="325"/>
      <c r="C226" s="325"/>
      <c r="D226" s="239" t="s">
        <v>1310</v>
      </c>
      <c r="E226" s="9" t="s">
        <v>3336</v>
      </c>
      <c r="F226" s="9" t="s">
        <v>3337</v>
      </c>
      <c r="G226" s="9" t="s">
        <v>3338</v>
      </c>
      <c r="H226" s="9" t="s">
        <v>3339</v>
      </c>
      <c r="I226" s="9" t="s">
        <v>3340</v>
      </c>
      <c r="J226" s="9" t="s">
        <v>3341</v>
      </c>
    </row>
    <row r="227" spans="1:10" x14ac:dyDescent="0.25">
      <c r="A227" s="325"/>
      <c r="B227" s="325" t="s">
        <v>2360</v>
      </c>
      <c r="C227" s="325" t="s">
        <v>1300</v>
      </c>
      <c r="D227" s="239" t="s">
        <v>979</v>
      </c>
      <c r="E227" s="9" t="s">
        <v>3308</v>
      </c>
      <c r="F227" s="9" t="s">
        <v>3308</v>
      </c>
      <c r="G227" s="9" t="s">
        <v>3309</v>
      </c>
      <c r="H227" s="9" t="s">
        <v>3310</v>
      </c>
      <c r="I227" s="9" t="s">
        <v>3311</v>
      </c>
      <c r="J227" s="9" t="s">
        <v>3308</v>
      </c>
    </row>
    <row r="228" spans="1:10" x14ac:dyDescent="0.25">
      <c r="A228" s="325"/>
      <c r="B228" s="325"/>
      <c r="C228" s="325"/>
      <c r="D228" s="239" t="s">
        <v>980</v>
      </c>
      <c r="E228" s="9" t="s">
        <v>3342</v>
      </c>
      <c r="F228" s="9" t="s">
        <v>3343</v>
      </c>
      <c r="G228" s="9" t="s">
        <v>3344</v>
      </c>
      <c r="H228" s="9" t="s">
        <v>3345</v>
      </c>
      <c r="I228" s="9" t="s">
        <v>3346</v>
      </c>
      <c r="J228" s="9" t="s">
        <v>3347</v>
      </c>
    </row>
    <row r="229" spans="1:10" x14ac:dyDescent="0.25">
      <c r="A229" s="325"/>
      <c r="B229" s="325"/>
      <c r="C229" s="325"/>
      <c r="D229" s="239" t="s">
        <v>1310</v>
      </c>
      <c r="E229" s="9" t="s">
        <v>3348</v>
      </c>
      <c r="F229" s="9" t="s">
        <v>3349</v>
      </c>
      <c r="G229" s="9" t="s">
        <v>3350</v>
      </c>
      <c r="H229" s="9" t="s">
        <v>3351</v>
      </c>
      <c r="I229" s="9" t="s">
        <v>2369</v>
      </c>
      <c r="J229" s="9" t="s">
        <v>3352</v>
      </c>
    </row>
    <row r="230" spans="1:10" x14ac:dyDescent="0.25">
      <c r="A230" s="325"/>
      <c r="B230" s="325"/>
      <c r="C230" s="325" t="s">
        <v>1316</v>
      </c>
      <c r="D230" s="239" t="s">
        <v>979</v>
      </c>
      <c r="E230" s="9" t="s">
        <v>3353</v>
      </c>
      <c r="F230" s="9" t="s">
        <v>3354</v>
      </c>
      <c r="G230" s="9" t="s">
        <v>3355</v>
      </c>
      <c r="H230" s="9" t="s">
        <v>3356</v>
      </c>
      <c r="I230" s="9" t="s">
        <v>914</v>
      </c>
      <c r="J230" s="9" t="s">
        <v>3357</v>
      </c>
    </row>
    <row r="231" spans="1:10" x14ac:dyDescent="0.25">
      <c r="A231" s="325"/>
      <c r="B231" s="325"/>
      <c r="C231" s="325"/>
      <c r="D231" s="239" t="s">
        <v>980</v>
      </c>
      <c r="E231" s="9" t="s">
        <v>3358</v>
      </c>
      <c r="F231" s="9" t="s">
        <v>3359</v>
      </c>
      <c r="G231" s="9" t="s">
        <v>3360</v>
      </c>
      <c r="H231" s="9" t="s">
        <v>3361</v>
      </c>
      <c r="I231" s="9" t="s">
        <v>3362</v>
      </c>
      <c r="J231" s="9" t="s">
        <v>3363</v>
      </c>
    </row>
    <row r="232" spans="1:10" x14ac:dyDescent="0.25">
      <c r="A232" s="325"/>
      <c r="B232" s="325"/>
      <c r="C232" s="325"/>
      <c r="D232" s="239" t="s">
        <v>1310</v>
      </c>
      <c r="E232" s="9" t="s">
        <v>3364</v>
      </c>
      <c r="F232" s="9" t="s">
        <v>3365</v>
      </c>
      <c r="G232" s="9" t="s">
        <v>3366</v>
      </c>
      <c r="H232" s="9" t="s">
        <v>3367</v>
      </c>
      <c r="I232" s="9" t="s">
        <v>3368</v>
      </c>
      <c r="J232" s="9" t="s">
        <v>3369</v>
      </c>
    </row>
    <row r="233" spans="1:10" x14ac:dyDescent="0.25">
      <c r="A233" s="325"/>
      <c r="B233" s="325" t="s">
        <v>2389</v>
      </c>
      <c r="C233" s="325" t="s">
        <v>1300</v>
      </c>
      <c r="D233" s="239" t="s">
        <v>979</v>
      </c>
      <c r="E233" s="9" t="s">
        <v>3308</v>
      </c>
      <c r="F233" s="9" t="s">
        <v>3308</v>
      </c>
      <c r="G233" s="9" t="s">
        <v>3309</v>
      </c>
      <c r="H233" s="9" t="s">
        <v>3310</v>
      </c>
      <c r="I233" s="9" t="s">
        <v>3311</v>
      </c>
      <c r="J233" s="9" t="s">
        <v>3308</v>
      </c>
    </row>
    <row r="234" spans="1:10" x14ac:dyDescent="0.25">
      <c r="A234" s="325"/>
      <c r="B234" s="325"/>
      <c r="C234" s="325"/>
      <c r="D234" s="239" t="s">
        <v>980</v>
      </c>
      <c r="E234" s="9" t="s">
        <v>3370</v>
      </c>
      <c r="F234" s="9" t="s">
        <v>3371</v>
      </c>
      <c r="G234" s="9" t="s">
        <v>3372</v>
      </c>
      <c r="H234" s="9" t="s">
        <v>3373</v>
      </c>
      <c r="I234" s="9" t="s">
        <v>3374</v>
      </c>
      <c r="J234" s="9" t="s">
        <v>3375</v>
      </c>
    </row>
    <row r="235" spans="1:10" x14ac:dyDescent="0.25">
      <c r="A235" s="325"/>
      <c r="B235" s="325"/>
      <c r="C235" s="325"/>
      <c r="D235" s="239" t="s">
        <v>1310</v>
      </c>
      <c r="E235" s="9" t="s">
        <v>2369</v>
      </c>
      <c r="F235" s="9" t="s">
        <v>2369</v>
      </c>
      <c r="G235" s="9" t="s">
        <v>2369</v>
      </c>
      <c r="H235" s="9" t="s">
        <v>2369</v>
      </c>
      <c r="I235" s="9" t="s">
        <v>2369</v>
      </c>
      <c r="J235" s="9" t="s">
        <v>2369</v>
      </c>
    </row>
    <row r="236" spans="1:10" x14ac:dyDescent="0.25">
      <c r="A236" s="325"/>
      <c r="B236" s="325"/>
      <c r="C236" s="325" t="s">
        <v>1316</v>
      </c>
      <c r="D236" s="239" t="s">
        <v>979</v>
      </c>
      <c r="E236" s="9" t="s">
        <v>3376</v>
      </c>
      <c r="F236" s="9" t="s">
        <v>3377</v>
      </c>
      <c r="G236" s="9" t="s">
        <v>3378</v>
      </c>
      <c r="H236" s="9" t="s">
        <v>3379</v>
      </c>
      <c r="I236" s="9" t="s">
        <v>3380</v>
      </c>
      <c r="J236" s="9" t="s">
        <v>3381</v>
      </c>
    </row>
    <row r="237" spans="1:10" x14ac:dyDescent="0.25">
      <c r="A237" s="325"/>
      <c r="B237" s="325"/>
      <c r="C237" s="325"/>
      <c r="D237" s="239" t="s">
        <v>980</v>
      </c>
      <c r="E237" s="9" t="s">
        <v>3382</v>
      </c>
      <c r="F237" s="9" t="s">
        <v>3383</v>
      </c>
      <c r="G237" s="9" t="s">
        <v>3384</v>
      </c>
      <c r="H237" s="9" t="s">
        <v>3385</v>
      </c>
      <c r="I237" s="9" t="s">
        <v>3386</v>
      </c>
      <c r="J237" s="9" t="s">
        <v>3387</v>
      </c>
    </row>
    <row r="238" spans="1:10" x14ac:dyDescent="0.25">
      <c r="A238" s="325"/>
      <c r="B238" s="325"/>
      <c r="C238" s="325"/>
      <c r="D238" s="239" t="s">
        <v>1310</v>
      </c>
      <c r="E238" s="9" t="s">
        <v>3388</v>
      </c>
      <c r="F238" s="9" t="s">
        <v>3389</v>
      </c>
      <c r="G238" s="9" t="s">
        <v>3390</v>
      </c>
      <c r="H238" s="9" t="s">
        <v>3391</v>
      </c>
      <c r="I238" s="9" t="s">
        <v>3392</v>
      </c>
      <c r="J238" s="9" t="s">
        <v>3393</v>
      </c>
    </row>
    <row r="239" spans="1:10" x14ac:dyDescent="0.25">
      <c r="A239" s="325"/>
      <c r="B239" s="325" t="s">
        <v>2416</v>
      </c>
      <c r="C239" s="325" t="s">
        <v>1300</v>
      </c>
      <c r="D239" s="239" t="s">
        <v>979</v>
      </c>
      <c r="E239" s="9" t="s">
        <v>3308</v>
      </c>
      <c r="F239" s="9" t="s">
        <v>3308</v>
      </c>
      <c r="G239" s="9" t="s">
        <v>3309</v>
      </c>
      <c r="H239" s="9" t="s">
        <v>3310</v>
      </c>
      <c r="I239" s="9" t="s">
        <v>3311</v>
      </c>
      <c r="J239" s="9" t="s">
        <v>3308</v>
      </c>
    </row>
    <row r="240" spans="1:10" x14ac:dyDescent="0.25">
      <c r="A240" s="325"/>
      <c r="B240" s="325"/>
      <c r="C240" s="325"/>
      <c r="D240" s="239" t="s">
        <v>980</v>
      </c>
      <c r="E240" s="9" t="s">
        <v>3394</v>
      </c>
      <c r="F240" s="9" t="s">
        <v>3395</v>
      </c>
      <c r="G240" s="9" t="s">
        <v>3396</v>
      </c>
      <c r="H240" s="9" t="s">
        <v>3397</v>
      </c>
      <c r="I240" s="9" t="s">
        <v>3398</v>
      </c>
      <c r="J240" s="9" t="s">
        <v>3399</v>
      </c>
    </row>
    <row r="241" spans="1:10" x14ac:dyDescent="0.25">
      <c r="A241" s="325"/>
      <c r="B241" s="325"/>
      <c r="C241" s="325"/>
      <c r="D241" s="239" t="s">
        <v>1310</v>
      </c>
      <c r="E241" s="9" t="s">
        <v>3400</v>
      </c>
      <c r="F241" s="9" t="s">
        <v>3401</v>
      </c>
      <c r="G241" s="9" t="s">
        <v>3402</v>
      </c>
      <c r="H241" s="9" t="s">
        <v>3403</v>
      </c>
      <c r="I241" s="9" t="s">
        <v>3404</v>
      </c>
      <c r="J241" s="9" t="s">
        <v>3405</v>
      </c>
    </row>
    <row r="242" spans="1:10" x14ac:dyDescent="0.25">
      <c r="A242" s="325"/>
      <c r="B242" s="325"/>
      <c r="C242" s="325" t="s">
        <v>1316</v>
      </c>
      <c r="D242" s="239" t="s">
        <v>979</v>
      </c>
      <c r="E242" s="9" t="s">
        <v>3406</v>
      </c>
      <c r="F242" s="9" t="s">
        <v>3407</v>
      </c>
      <c r="G242" s="9" t="s">
        <v>3408</v>
      </c>
      <c r="H242" s="9" t="s">
        <v>3409</v>
      </c>
      <c r="I242" s="9" t="s">
        <v>3410</v>
      </c>
      <c r="J242" s="9" t="s">
        <v>3411</v>
      </c>
    </row>
    <row r="243" spans="1:10" x14ac:dyDescent="0.25">
      <c r="A243" s="325"/>
      <c r="B243" s="325"/>
      <c r="C243" s="325"/>
      <c r="D243" s="239" t="s">
        <v>980</v>
      </c>
      <c r="E243" s="9" t="s">
        <v>3412</v>
      </c>
      <c r="F243" s="9" t="s">
        <v>3413</v>
      </c>
      <c r="G243" s="9" t="s">
        <v>3414</v>
      </c>
      <c r="H243" s="9" t="s">
        <v>3415</v>
      </c>
      <c r="I243" s="9" t="s">
        <v>3416</v>
      </c>
      <c r="J243" s="9" t="s">
        <v>3417</v>
      </c>
    </row>
    <row r="244" spans="1:10" x14ac:dyDescent="0.25">
      <c r="A244" s="325"/>
      <c r="B244" s="325"/>
      <c r="C244" s="325"/>
      <c r="D244" s="239" t="s">
        <v>1310</v>
      </c>
      <c r="E244" s="9" t="s">
        <v>3418</v>
      </c>
      <c r="F244" s="9" t="s">
        <v>3419</v>
      </c>
      <c r="G244" s="9" t="s">
        <v>3420</v>
      </c>
      <c r="H244" s="9" t="s">
        <v>3421</v>
      </c>
      <c r="I244" s="9" t="s">
        <v>3422</v>
      </c>
      <c r="J244" s="9" t="s">
        <v>3423</v>
      </c>
    </row>
    <row r="245" spans="1:10" x14ac:dyDescent="0.25">
      <c r="A245" s="325"/>
      <c r="B245" s="325" t="s">
        <v>2447</v>
      </c>
      <c r="C245" s="325" t="s">
        <v>1300</v>
      </c>
      <c r="D245" s="239" t="s">
        <v>979</v>
      </c>
      <c r="E245" s="9" t="s">
        <v>3308</v>
      </c>
      <c r="F245" s="9" t="s">
        <v>3308</v>
      </c>
      <c r="G245" s="9" t="s">
        <v>3309</v>
      </c>
      <c r="H245" s="9" t="s">
        <v>3310</v>
      </c>
      <c r="I245" s="9" t="s">
        <v>3311</v>
      </c>
      <c r="J245" s="9" t="s">
        <v>3308</v>
      </c>
    </row>
    <row r="246" spans="1:10" x14ac:dyDescent="0.25">
      <c r="A246" s="325"/>
      <c r="B246" s="325"/>
      <c r="C246" s="325"/>
      <c r="D246" s="239" t="s">
        <v>980</v>
      </c>
      <c r="E246" s="9" t="s">
        <v>3424</v>
      </c>
      <c r="F246" s="9" t="s">
        <v>3425</v>
      </c>
      <c r="G246" s="9" t="s">
        <v>3426</v>
      </c>
      <c r="H246" s="9" t="s">
        <v>3427</v>
      </c>
      <c r="I246" s="9" t="s">
        <v>3428</v>
      </c>
      <c r="J246" s="9" t="s">
        <v>3429</v>
      </c>
    </row>
    <row r="247" spans="1:10" x14ac:dyDescent="0.25">
      <c r="A247" s="325"/>
      <c r="B247" s="325"/>
      <c r="C247" s="325"/>
      <c r="D247" s="239" t="s">
        <v>1310</v>
      </c>
      <c r="E247" s="9" t="s">
        <v>3430</v>
      </c>
      <c r="F247" s="9" t="s">
        <v>3431</v>
      </c>
      <c r="G247" s="9" t="s">
        <v>3432</v>
      </c>
      <c r="H247" s="9" t="s">
        <v>3433</v>
      </c>
      <c r="I247" s="9" t="s">
        <v>3434</v>
      </c>
      <c r="J247" s="9" t="s">
        <v>3435</v>
      </c>
    </row>
    <row r="248" spans="1:10" x14ac:dyDescent="0.25">
      <c r="A248" s="325"/>
      <c r="B248" s="325"/>
      <c r="C248" s="325" t="s">
        <v>1316</v>
      </c>
      <c r="D248" s="239" t="s">
        <v>979</v>
      </c>
      <c r="E248" s="9" t="s">
        <v>3308</v>
      </c>
      <c r="F248" s="9" t="s">
        <v>3436</v>
      </c>
      <c r="G248" s="9" t="s">
        <v>3437</v>
      </c>
      <c r="H248" s="9" t="s">
        <v>3438</v>
      </c>
      <c r="I248" s="9" t="s">
        <v>3439</v>
      </c>
      <c r="J248" s="9" t="s">
        <v>3308</v>
      </c>
    </row>
    <row r="249" spans="1:10" x14ac:dyDescent="0.25">
      <c r="A249" s="325"/>
      <c r="B249" s="325"/>
      <c r="C249" s="325"/>
      <c r="D249" s="239" t="s">
        <v>980</v>
      </c>
      <c r="E249" s="9" t="s">
        <v>3424</v>
      </c>
      <c r="F249" s="9" t="s">
        <v>3440</v>
      </c>
      <c r="G249" s="9" t="s">
        <v>3441</v>
      </c>
      <c r="H249" s="9" t="s">
        <v>3442</v>
      </c>
      <c r="I249" s="9" t="s">
        <v>3443</v>
      </c>
      <c r="J249" s="9" t="s">
        <v>3429</v>
      </c>
    </row>
    <row r="250" spans="1:10" x14ac:dyDescent="0.25">
      <c r="A250" s="325"/>
      <c r="B250" s="325"/>
      <c r="C250" s="325"/>
      <c r="D250" s="239" t="s">
        <v>1310</v>
      </c>
      <c r="E250" s="9" t="s">
        <v>3430</v>
      </c>
      <c r="F250" s="9" t="s">
        <v>3444</v>
      </c>
      <c r="G250" s="9" t="s">
        <v>3445</v>
      </c>
      <c r="H250" s="9" t="s">
        <v>3446</v>
      </c>
      <c r="I250" s="9" t="s">
        <v>3447</v>
      </c>
      <c r="J250" s="9" t="s">
        <v>3435</v>
      </c>
    </row>
    <row r="251" spans="1:10" x14ac:dyDescent="0.25">
      <c r="A251" s="325"/>
      <c r="B251" s="325" t="s">
        <v>2472</v>
      </c>
      <c r="C251" s="325" t="s">
        <v>1300</v>
      </c>
      <c r="D251" s="239" t="s">
        <v>979</v>
      </c>
      <c r="E251" s="9" t="s">
        <v>3308</v>
      </c>
      <c r="F251" s="9" t="s">
        <v>3308</v>
      </c>
      <c r="G251" s="9" t="s">
        <v>3309</v>
      </c>
      <c r="H251" s="9" t="s">
        <v>3310</v>
      </c>
      <c r="I251" s="9" t="s">
        <v>3311</v>
      </c>
      <c r="J251" s="9" t="s">
        <v>3308</v>
      </c>
    </row>
    <row r="252" spans="1:10" x14ac:dyDescent="0.25">
      <c r="A252" s="325"/>
      <c r="B252" s="325"/>
      <c r="C252" s="325"/>
      <c r="D252" s="239" t="s">
        <v>980</v>
      </c>
      <c r="E252" s="9" t="s">
        <v>3448</v>
      </c>
      <c r="F252" s="9" t="s">
        <v>3449</v>
      </c>
      <c r="G252" s="9" t="s">
        <v>3450</v>
      </c>
      <c r="H252" s="9" t="s">
        <v>3451</v>
      </c>
      <c r="I252" s="9" t="s">
        <v>3452</v>
      </c>
      <c r="J252" s="9" t="s">
        <v>3453</v>
      </c>
    </row>
    <row r="253" spans="1:10" x14ac:dyDescent="0.25">
      <c r="A253" s="325"/>
      <c r="B253" s="325"/>
      <c r="C253" s="325"/>
      <c r="D253" s="239" t="s">
        <v>1310</v>
      </c>
      <c r="E253" s="9" t="s">
        <v>3454</v>
      </c>
      <c r="F253" s="9" t="s">
        <v>3455</v>
      </c>
      <c r="G253" s="9" t="s">
        <v>3456</v>
      </c>
      <c r="H253" s="9" t="s">
        <v>3457</v>
      </c>
      <c r="I253" s="9" t="s">
        <v>3458</v>
      </c>
      <c r="J253" s="9" t="s">
        <v>3459</v>
      </c>
    </row>
    <row r="254" spans="1:10" x14ac:dyDescent="0.25">
      <c r="A254" s="325"/>
      <c r="B254" s="325"/>
      <c r="C254" s="325" t="s">
        <v>1316</v>
      </c>
      <c r="D254" s="239" t="s">
        <v>979</v>
      </c>
      <c r="E254" s="9" t="s">
        <v>3308</v>
      </c>
      <c r="F254" s="9" t="s">
        <v>3460</v>
      </c>
      <c r="G254" s="9" t="s">
        <v>3461</v>
      </c>
      <c r="H254" s="9" t="s">
        <v>3462</v>
      </c>
      <c r="I254" s="9" t="s">
        <v>3463</v>
      </c>
      <c r="J254" s="9" t="s">
        <v>3308</v>
      </c>
    </row>
    <row r="255" spans="1:10" x14ac:dyDescent="0.25">
      <c r="A255" s="325"/>
      <c r="B255" s="325"/>
      <c r="C255" s="325"/>
      <c r="D255" s="239" t="s">
        <v>980</v>
      </c>
      <c r="E255" s="9" t="s">
        <v>3448</v>
      </c>
      <c r="F255" s="9" t="s">
        <v>3464</v>
      </c>
      <c r="G255" s="9" t="s">
        <v>3465</v>
      </c>
      <c r="H255" s="9" t="s">
        <v>3466</v>
      </c>
      <c r="I255" s="9" t="s">
        <v>3467</v>
      </c>
      <c r="J255" s="9" t="s">
        <v>3453</v>
      </c>
    </row>
    <row r="256" spans="1:10" x14ac:dyDescent="0.25">
      <c r="A256" s="325"/>
      <c r="B256" s="325"/>
      <c r="C256" s="325"/>
      <c r="D256" s="239" t="s">
        <v>1310</v>
      </c>
      <c r="E256" s="9" t="s">
        <v>3454</v>
      </c>
      <c r="F256" s="9" t="s">
        <v>3468</v>
      </c>
      <c r="G256" s="9" t="s">
        <v>3469</v>
      </c>
      <c r="H256" s="9" t="s">
        <v>3470</v>
      </c>
      <c r="I256" s="9" t="s">
        <v>3471</v>
      </c>
      <c r="J256" s="9" t="s">
        <v>3459</v>
      </c>
    </row>
    <row r="257" spans="1:10" x14ac:dyDescent="0.25">
      <c r="A257" s="326" t="s">
        <v>415</v>
      </c>
      <c r="B257" s="325" t="s">
        <v>2325</v>
      </c>
      <c r="C257" s="325" t="s">
        <v>1300</v>
      </c>
      <c r="D257" s="239" t="s">
        <v>979</v>
      </c>
      <c r="E257" s="9" t="s">
        <v>3472</v>
      </c>
      <c r="F257" s="9" t="s">
        <v>3472</v>
      </c>
      <c r="G257" s="9" t="s">
        <v>3473</v>
      </c>
      <c r="H257" s="9" t="s">
        <v>3474</v>
      </c>
      <c r="I257" s="9" t="s">
        <v>3475</v>
      </c>
      <c r="J257" s="9" t="s">
        <v>3472</v>
      </c>
    </row>
    <row r="258" spans="1:10" x14ac:dyDescent="0.25">
      <c r="A258" s="326"/>
      <c r="B258" s="325"/>
      <c r="C258" s="325"/>
      <c r="D258" s="239" t="s">
        <v>980</v>
      </c>
      <c r="E258" s="9" t="s">
        <v>3476</v>
      </c>
      <c r="F258" s="9" t="s">
        <v>3477</v>
      </c>
      <c r="G258" s="9" t="s">
        <v>3478</v>
      </c>
      <c r="H258" s="9" t="s">
        <v>3479</v>
      </c>
      <c r="I258" s="9" t="s">
        <v>3480</v>
      </c>
      <c r="J258" s="9" t="s">
        <v>3481</v>
      </c>
    </row>
    <row r="259" spans="1:10" x14ac:dyDescent="0.25">
      <c r="A259" s="326"/>
      <c r="B259" s="325"/>
      <c r="C259" s="325"/>
      <c r="D259" s="239" t="s">
        <v>1310</v>
      </c>
      <c r="E259" s="9" t="s">
        <v>3482</v>
      </c>
      <c r="F259" s="9" t="s">
        <v>3483</v>
      </c>
      <c r="G259" s="9" t="s">
        <v>3484</v>
      </c>
      <c r="H259" s="9" t="s">
        <v>3485</v>
      </c>
      <c r="I259" s="9" t="s">
        <v>2835</v>
      </c>
      <c r="J259" s="9" t="s">
        <v>3486</v>
      </c>
    </row>
    <row r="260" spans="1:10" x14ac:dyDescent="0.25">
      <c r="A260" s="326"/>
      <c r="B260" s="325"/>
      <c r="C260" s="325" t="s">
        <v>1316</v>
      </c>
      <c r="D260" s="239" t="s">
        <v>979</v>
      </c>
      <c r="E260" s="9" t="s">
        <v>3487</v>
      </c>
      <c r="F260" s="9" t="s">
        <v>3488</v>
      </c>
      <c r="G260" s="9" t="s">
        <v>3489</v>
      </c>
      <c r="H260" s="9" t="s">
        <v>3490</v>
      </c>
      <c r="I260" s="9" t="s">
        <v>3190</v>
      </c>
      <c r="J260" s="9" t="s">
        <v>3491</v>
      </c>
    </row>
    <row r="261" spans="1:10" x14ac:dyDescent="0.25">
      <c r="A261" s="326"/>
      <c r="B261" s="325"/>
      <c r="C261" s="325"/>
      <c r="D261" s="239" t="s">
        <v>980</v>
      </c>
      <c r="E261" s="9" t="s">
        <v>3492</v>
      </c>
      <c r="F261" s="9" t="s">
        <v>3493</v>
      </c>
      <c r="G261" s="9" t="s">
        <v>3494</v>
      </c>
      <c r="H261" s="9" t="s">
        <v>3495</v>
      </c>
      <c r="I261" s="9" t="s">
        <v>3496</v>
      </c>
      <c r="J261" s="9" t="s">
        <v>3497</v>
      </c>
    </row>
    <row r="262" spans="1:10" x14ac:dyDescent="0.25">
      <c r="A262" s="326"/>
      <c r="B262" s="325"/>
      <c r="C262" s="325"/>
      <c r="D262" s="239" t="s">
        <v>1310</v>
      </c>
      <c r="E262" s="9" t="s">
        <v>3498</v>
      </c>
      <c r="F262" s="9" t="s">
        <v>3499</v>
      </c>
      <c r="G262" s="9" t="s">
        <v>3500</v>
      </c>
      <c r="H262" s="9" t="s">
        <v>3501</v>
      </c>
      <c r="I262" s="9" t="s">
        <v>3502</v>
      </c>
      <c r="J262" s="9" t="s">
        <v>3503</v>
      </c>
    </row>
    <row r="263" spans="1:10" x14ac:dyDescent="0.25">
      <c r="A263" s="326"/>
      <c r="B263" s="325" t="s">
        <v>2360</v>
      </c>
      <c r="C263" s="325" t="s">
        <v>1300</v>
      </c>
      <c r="D263" s="239" t="s">
        <v>979</v>
      </c>
      <c r="E263" s="9" t="s">
        <v>3472</v>
      </c>
      <c r="F263" s="9" t="s">
        <v>3472</v>
      </c>
      <c r="G263" s="9" t="s">
        <v>3473</v>
      </c>
      <c r="H263" s="9" t="s">
        <v>3474</v>
      </c>
      <c r="I263" s="9" t="s">
        <v>3475</v>
      </c>
      <c r="J263" s="9" t="s">
        <v>3472</v>
      </c>
    </row>
    <row r="264" spans="1:10" x14ac:dyDescent="0.25">
      <c r="A264" s="326"/>
      <c r="B264" s="325"/>
      <c r="C264" s="325"/>
      <c r="D264" s="239" t="s">
        <v>980</v>
      </c>
      <c r="E264" s="9" t="s">
        <v>3504</v>
      </c>
      <c r="F264" s="9" t="s">
        <v>3505</v>
      </c>
      <c r="G264" s="9" t="s">
        <v>3506</v>
      </c>
      <c r="H264" s="9" t="s">
        <v>3507</v>
      </c>
      <c r="I264" s="9" t="s">
        <v>3508</v>
      </c>
      <c r="J264" s="9" t="s">
        <v>3509</v>
      </c>
    </row>
    <row r="265" spans="1:10" x14ac:dyDescent="0.25">
      <c r="A265" s="326"/>
      <c r="B265" s="325"/>
      <c r="C265" s="325"/>
      <c r="D265" s="239" t="s">
        <v>1310</v>
      </c>
      <c r="E265" s="9" t="s">
        <v>3510</v>
      </c>
      <c r="F265" s="9" t="s">
        <v>3511</v>
      </c>
      <c r="G265" s="9" t="s">
        <v>3512</v>
      </c>
      <c r="H265" s="9" t="s">
        <v>2369</v>
      </c>
      <c r="I265" s="9" t="s">
        <v>2369</v>
      </c>
      <c r="J265" s="9" t="s">
        <v>3513</v>
      </c>
    </row>
    <row r="266" spans="1:10" x14ac:dyDescent="0.25">
      <c r="A266" s="326"/>
      <c r="B266" s="325"/>
      <c r="C266" s="325" t="s">
        <v>1316</v>
      </c>
      <c r="D266" s="239" t="s">
        <v>979</v>
      </c>
      <c r="E266" s="9" t="s">
        <v>3514</v>
      </c>
      <c r="F266" s="9" t="s">
        <v>3515</v>
      </c>
      <c r="G266" s="9" t="s">
        <v>3516</v>
      </c>
      <c r="H266" s="9" t="s">
        <v>3517</v>
      </c>
      <c r="I266" s="9" t="s">
        <v>3518</v>
      </c>
      <c r="J266" s="9" t="s">
        <v>3519</v>
      </c>
    </row>
    <row r="267" spans="1:10" x14ac:dyDescent="0.25">
      <c r="A267" s="326"/>
      <c r="B267" s="325"/>
      <c r="C267" s="325"/>
      <c r="D267" s="239" t="s">
        <v>980</v>
      </c>
      <c r="E267" s="9" t="s">
        <v>3520</v>
      </c>
      <c r="F267" s="9" t="s">
        <v>3521</v>
      </c>
      <c r="G267" s="9" t="s">
        <v>3522</v>
      </c>
      <c r="H267" s="9" t="s">
        <v>3523</v>
      </c>
      <c r="I267" s="9" t="s">
        <v>3524</v>
      </c>
      <c r="J267" s="9" t="s">
        <v>3525</v>
      </c>
    </row>
    <row r="268" spans="1:10" x14ac:dyDescent="0.25">
      <c r="A268" s="326"/>
      <c r="B268" s="325"/>
      <c r="C268" s="325"/>
      <c r="D268" s="239" t="s">
        <v>1310</v>
      </c>
      <c r="E268" s="9" t="s">
        <v>3526</v>
      </c>
      <c r="F268" s="9" t="s">
        <v>3527</v>
      </c>
      <c r="G268" s="9" t="s">
        <v>3528</v>
      </c>
      <c r="H268" s="9" t="s">
        <v>3529</v>
      </c>
      <c r="I268" s="9" t="s">
        <v>3530</v>
      </c>
      <c r="J268" s="9" t="s">
        <v>3531</v>
      </c>
    </row>
    <row r="269" spans="1:10" x14ac:dyDescent="0.25">
      <c r="A269" s="326"/>
      <c r="B269" s="325" t="s">
        <v>2389</v>
      </c>
      <c r="C269" s="325" t="s">
        <v>1300</v>
      </c>
      <c r="D269" s="239" t="s">
        <v>979</v>
      </c>
      <c r="E269" s="9" t="s">
        <v>3472</v>
      </c>
      <c r="F269" s="9" t="s">
        <v>3472</v>
      </c>
      <c r="G269" s="9" t="s">
        <v>3473</v>
      </c>
      <c r="H269" s="9" t="s">
        <v>3474</v>
      </c>
      <c r="I269" s="9" t="s">
        <v>3475</v>
      </c>
      <c r="J269" s="9" t="s">
        <v>3472</v>
      </c>
    </row>
    <row r="270" spans="1:10" x14ac:dyDescent="0.25">
      <c r="A270" s="326"/>
      <c r="B270" s="325"/>
      <c r="C270" s="325"/>
      <c r="D270" s="239" t="s">
        <v>980</v>
      </c>
      <c r="E270" s="9" t="s">
        <v>3532</v>
      </c>
      <c r="F270" s="9" t="s">
        <v>3533</v>
      </c>
      <c r="G270" s="9" t="s">
        <v>3534</v>
      </c>
      <c r="H270" s="9" t="s">
        <v>3535</v>
      </c>
      <c r="I270" s="9" t="s">
        <v>3536</v>
      </c>
      <c r="J270" s="9" t="s">
        <v>3537</v>
      </c>
    </row>
    <row r="271" spans="1:10" x14ac:dyDescent="0.25">
      <c r="A271" s="326"/>
      <c r="B271" s="325"/>
      <c r="C271" s="325"/>
      <c r="D271" s="239" t="s">
        <v>1310</v>
      </c>
      <c r="E271" s="9" t="s">
        <v>2369</v>
      </c>
      <c r="F271" s="9" t="s">
        <v>2369</v>
      </c>
      <c r="G271" s="9" t="s">
        <v>2369</v>
      </c>
      <c r="H271" s="9" t="s">
        <v>2369</v>
      </c>
      <c r="I271" s="9" t="s">
        <v>2369</v>
      </c>
      <c r="J271" s="9" t="s">
        <v>2369</v>
      </c>
    </row>
    <row r="272" spans="1:10" x14ac:dyDescent="0.25">
      <c r="A272" s="326"/>
      <c r="B272" s="325"/>
      <c r="C272" s="325" t="s">
        <v>1316</v>
      </c>
      <c r="D272" s="239" t="s">
        <v>979</v>
      </c>
      <c r="E272" s="9" t="s">
        <v>954</v>
      </c>
      <c r="F272" s="9" t="s">
        <v>3538</v>
      </c>
      <c r="G272" s="9" t="s">
        <v>1733</v>
      </c>
      <c r="H272" s="9" t="s">
        <v>3539</v>
      </c>
      <c r="I272" s="9" t="s">
        <v>3540</v>
      </c>
      <c r="J272" s="9" t="s">
        <v>3541</v>
      </c>
    </row>
    <row r="273" spans="1:10" x14ac:dyDescent="0.25">
      <c r="A273" s="326"/>
      <c r="B273" s="325"/>
      <c r="C273" s="325"/>
      <c r="D273" s="239" t="s">
        <v>980</v>
      </c>
      <c r="E273" s="9" t="s">
        <v>3542</v>
      </c>
      <c r="F273" s="9" t="s">
        <v>3543</v>
      </c>
      <c r="G273" s="9" t="s">
        <v>3544</v>
      </c>
      <c r="H273" s="9" t="s">
        <v>3545</v>
      </c>
      <c r="I273" s="9" t="s">
        <v>3546</v>
      </c>
      <c r="J273" s="9" t="s">
        <v>3547</v>
      </c>
    </row>
    <row r="274" spans="1:10" x14ac:dyDescent="0.25">
      <c r="A274" s="326"/>
      <c r="B274" s="325"/>
      <c r="C274" s="325"/>
      <c r="D274" s="239" t="s">
        <v>1310</v>
      </c>
      <c r="E274" s="9" t="s">
        <v>3548</v>
      </c>
      <c r="F274" s="9" t="s">
        <v>3549</v>
      </c>
      <c r="G274" s="9" t="s">
        <v>3550</v>
      </c>
      <c r="H274" s="9" t="s">
        <v>3551</v>
      </c>
      <c r="I274" s="9" t="s">
        <v>3552</v>
      </c>
      <c r="J274" s="9" t="s">
        <v>3553</v>
      </c>
    </row>
    <row r="275" spans="1:10" x14ac:dyDescent="0.25">
      <c r="A275" s="326"/>
      <c r="B275" s="325" t="s">
        <v>2416</v>
      </c>
      <c r="C275" s="325" t="s">
        <v>1300</v>
      </c>
      <c r="D275" s="239" t="s">
        <v>979</v>
      </c>
      <c r="E275" s="9" t="s">
        <v>3472</v>
      </c>
      <c r="F275" s="9" t="s">
        <v>3472</v>
      </c>
      <c r="G275" s="9" t="s">
        <v>3473</v>
      </c>
      <c r="H275" s="9" t="s">
        <v>3474</v>
      </c>
      <c r="I275" s="9" t="s">
        <v>3475</v>
      </c>
      <c r="J275" s="9" t="s">
        <v>3472</v>
      </c>
    </row>
    <row r="276" spans="1:10" x14ac:dyDescent="0.25">
      <c r="A276" s="326"/>
      <c r="B276" s="325"/>
      <c r="C276" s="325"/>
      <c r="D276" s="239" t="s">
        <v>980</v>
      </c>
      <c r="E276" s="9" t="s">
        <v>3554</v>
      </c>
      <c r="F276" s="9" t="s">
        <v>3555</v>
      </c>
      <c r="G276" s="9" t="s">
        <v>3556</v>
      </c>
      <c r="H276" s="9" t="s">
        <v>3557</v>
      </c>
      <c r="I276" s="9" t="s">
        <v>3558</v>
      </c>
      <c r="J276" s="9" t="s">
        <v>3559</v>
      </c>
    </row>
    <row r="277" spans="1:10" x14ac:dyDescent="0.25">
      <c r="A277" s="326"/>
      <c r="B277" s="325"/>
      <c r="C277" s="325"/>
      <c r="D277" s="239" t="s">
        <v>1310</v>
      </c>
      <c r="E277" s="9" t="s">
        <v>3560</v>
      </c>
      <c r="F277" s="9" t="s">
        <v>3561</v>
      </c>
      <c r="G277" s="9" t="s">
        <v>3562</v>
      </c>
      <c r="H277" s="9" t="s">
        <v>3563</v>
      </c>
      <c r="I277" s="9" t="s">
        <v>3564</v>
      </c>
      <c r="J277" s="9" t="s">
        <v>3565</v>
      </c>
    </row>
    <row r="278" spans="1:10" x14ac:dyDescent="0.25">
      <c r="A278" s="326"/>
      <c r="B278" s="325"/>
      <c r="C278" s="325" t="s">
        <v>1316</v>
      </c>
      <c r="D278" s="239" t="s">
        <v>979</v>
      </c>
      <c r="E278" s="9" t="s">
        <v>3566</v>
      </c>
      <c r="F278" s="9" t="s">
        <v>3567</v>
      </c>
      <c r="G278" s="9" t="s">
        <v>3568</v>
      </c>
      <c r="H278" s="9" t="s">
        <v>3569</v>
      </c>
      <c r="I278" s="9" t="s">
        <v>3271</v>
      </c>
      <c r="J278" s="9" t="s">
        <v>3570</v>
      </c>
    </row>
    <row r="279" spans="1:10" x14ac:dyDescent="0.25">
      <c r="A279" s="326"/>
      <c r="B279" s="325"/>
      <c r="C279" s="325"/>
      <c r="D279" s="239" t="s">
        <v>980</v>
      </c>
      <c r="E279" s="9" t="s">
        <v>3571</v>
      </c>
      <c r="F279" s="9" t="s">
        <v>3572</v>
      </c>
      <c r="G279" s="9" t="s">
        <v>3573</v>
      </c>
      <c r="H279" s="9" t="s">
        <v>3574</v>
      </c>
      <c r="I279" s="9" t="s">
        <v>3575</v>
      </c>
      <c r="J279" s="9" t="s">
        <v>3576</v>
      </c>
    </row>
    <row r="280" spans="1:10" x14ac:dyDescent="0.25">
      <c r="A280" s="326"/>
      <c r="B280" s="325"/>
      <c r="C280" s="325"/>
      <c r="D280" s="239" t="s">
        <v>1310</v>
      </c>
      <c r="E280" s="9" t="s">
        <v>3577</v>
      </c>
      <c r="F280" s="9" t="s">
        <v>3578</v>
      </c>
      <c r="G280" s="9" t="s">
        <v>3579</v>
      </c>
      <c r="H280" s="9" t="s">
        <v>3580</v>
      </c>
      <c r="I280" s="9" t="s">
        <v>3581</v>
      </c>
      <c r="J280" s="9" t="s">
        <v>3582</v>
      </c>
    </row>
    <row r="281" spans="1:10" x14ac:dyDescent="0.25">
      <c r="A281" s="326"/>
      <c r="B281" s="325" t="s">
        <v>2447</v>
      </c>
      <c r="C281" s="325" t="s">
        <v>1300</v>
      </c>
      <c r="D281" s="239" t="s">
        <v>979</v>
      </c>
      <c r="E281" s="9" t="s">
        <v>3472</v>
      </c>
      <c r="F281" s="9" t="s">
        <v>3472</v>
      </c>
      <c r="G281" s="9" t="s">
        <v>3473</v>
      </c>
      <c r="H281" s="9" t="s">
        <v>3474</v>
      </c>
      <c r="I281" s="9" t="s">
        <v>3475</v>
      </c>
      <c r="J281" s="9" t="s">
        <v>3472</v>
      </c>
    </row>
    <row r="282" spans="1:10" x14ac:dyDescent="0.25">
      <c r="A282" s="326"/>
      <c r="B282" s="325"/>
      <c r="C282" s="325"/>
      <c r="D282" s="239" t="s">
        <v>980</v>
      </c>
      <c r="E282" s="9" t="s">
        <v>3583</v>
      </c>
      <c r="F282" s="9" t="s">
        <v>3584</v>
      </c>
      <c r="G282" s="9" t="s">
        <v>3585</v>
      </c>
      <c r="H282" s="9" t="s">
        <v>3586</v>
      </c>
      <c r="I282" s="9" t="s">
        <v>3587</v>
      </c>
      <c r="J282" s="9" t="s">
        <v>3588</v>
      </c>
    </row>
    <row r="283" spans="1:10" x14ac:dyDescent="0.25">
      <c r="A283" s="326"/>
      <c r="B283" s="325"/>
      <c r="C283" s="325"/>
      <c r="D283" s="239" t="s">
        <v>1310</v>
      </c>
      <c r="E283" s="9" t="s">
        <v>3589</v>
      </c>
      <c r="F283" s="9" t="s">
        <v>3590</v>
      </c>
      <c r="G283" s="9" t="s">
        <v>3591</v>
      </c>
      <c r="H283" s="9" t="s">
        <v>3592</v>
      </c>
      <c r="I283" s="9" t="s">
        <v>3593</v>
      </c>
      <c r="J283" s="9" t="s">
        <v>3594</v>
      </c>
    </row>
    <row r="284" spans="1:10" x14ac:dyDescent="0.25">
      <c r="A284" s="326"/>
      <c r="B284" s="325"/>
      <c r="C284" s="325" t="s">
        <v>1316</v>
      </c>
      <c r="D284" s="239" t="s">
        <v>979</v>
      </c>
      <c r="E284" s="9" t="s">
        <v>3472</v>
      </c>
      <c r="F284" s="9" t="s">
        <v>3595</v>
      </c>
      <c r="G284" s="9" t="s">
        <v>3596</v>
      </c>
      <c r="H284" s="9" t="s">
        <v>3597</v>
      </c>
      <c r="I284" s="9" t="s">
        <v>1206</v>
      </c>
      <c r="J284" s="9" t="s">
        <v>3472</v>
      </c>
    </row>
    <row r="285" spans="1:10" x14ac:dyDescent="0.25">
      <c r="A285" s="326"/>
      <c r="B285" s="325"/>
      <c r="C285" s="325"/>
      <c r="D285" s="239" t="s">
        <v>980</v>
      </c>
      <c r="E285" s="9" t="s">
        <v>3583</v>
      </c>
      <c r="F285" s="9" t="s">
        <v>3598</v>
      </c>
      <c r="G285" s="9" t="s">
        <v>3599</v>
      </c>
      <c r="H285" s="9" t="s">
        <v>3600</v>
      </c>
      <c r="I285" s="9" t="s">
        <v>3601</v>
      </c>
      <c r="J285" s="9" t="s">
        <v>3588</v>
      </c>
    </row>
    <row r="286" spans="1:10" x14ac:dyDescent="0.25">
      <c r="A286" s="326"/>
      <c r="B286" s="325"/>
      <c r="C286" s="325"/>
      <c r="D286" s="239" t="s">
        <v>1310</v>
      </c>
      <c r="E286" s="9" t="s">
        <v>3589</v>
      </c>
      <c r="F286" s="9" t="s">
        <v>3602</v>
      </c>
      <c r="G286" s="9" t="s">
        <v>3603</v>
      </c>
      <c r="H286" s="9" t="s">
        <v>3604</v>
      </c>
      <c r="I286" s="9" t="s">
        <v>3605</v>
      </c>
      <c r="J286" s="9" t="s">
        <v>3594</v>
      </c>
    </row>
    <row r="287" spans="1:10" x14ac:dyDescent="0.25">
      <c r="A287" s="326"/>
      <c r="B287" s="325" t="s">
        <v>2472</v>
      </c>
      <c r="C287" s="325" t="s">
        <v>1300</v>
      </c>
      <c r="D287" s="239" t="s">
        <v>979</v>
      </c>
      <c r="E287" s="9" t="s">
        <v>3472</v>
      </c>
      <c r="F287" s="9" t="s">
        <v>3472</v>
      </c>
      <c r="G287" s="9" t="s">
        <v>3473</v>
      </c>
      <c r="H287" s="9" t="s">
        <v>3474</v>
      </c>
      <c r="I287" s="9" t="s">
        <v>3475</v>
      </c>
      <c r="J287" s="9" t="s">
        <v>3472</v>
      </c>
    </row>
    <row r="288" spans="1:10" x14ac:dyDescent="0.25">
      <c r="A288" s="326"/>
      <c r="B288" s="325"/>
      <c r="C288" s="325"/>
      <c r="D288" s="239" t="s">
        <v>980</v>
      </c>
      <c r="E288" s="9" t="s">
        <v>3606</v>
      </c>
      <c r="F288" s="9" t="s">
        <v>3607</v>
      </c>
      <c r="G288" s="9" t="s">
        <v>3608</v>
      </c>
      <c r="H288" s="9" t="s">
        <v>3609</v>
      </c>
      <c r="I288" s="9" t="s">
        <v>3610</v>
      </c>
      <c r="J288" s="9" t="s">
        <v>3611</v>
      </c>
    </row>
    <row r="289" spans="1:10" x14ac:dyDescent="0.25">
      <c r="A289" s="326"/>
      <c r="B289" s="325"/>
      <c r="C289" s="325"/>
      <c r="D289" s="239" t="s">
        <v>1310</v>
      </c>
      <c r="E289" s="9" t="s">
        <v>3612</v>
      </c>
      <c r="F289" s="9" t="s">
        <v>3613</v>
      </c>
      <c r="G289" s="9" t="s">
        <v>3614</v>
      </c>
      <c r="H289" s="9" t="s">
        <v>3615</v>
      </c>
      <c r="I289" s="9" t="s">
        <v>3616</v>
      </c>
      <c r="J289" s="9" t="s">
        <v>3617</v>
      </c>
    </row>
    <row r="290" spans="1:10" x14ac:dyDescent="0.25">
      <c r="A290" s="326"/>
      <c r="B290" s="325"/>
      <c r="C290" s="325" t="s">
        <v>1316</v>
      </c>
      <c r="D290" s="239" t="s">
        <v>979</v>
      </c>
      <c r="E290" s="9" t="s">
        <v>3472</v>
      </c>
      <c r="F290" s="9" t="s">
        <v>3618</v>
      </c>
      <c r="G290" s="9" t="s">
        <v>3619</v>
      </c>
      <c r="H290" s="9" t="s">
        <v>3620</v>
      </c>
      <c r="I290" s="9" t="s">
        <v>3621</v>
      </c>
      <c r="J290" s="9" t="s">
        <v>3472</v>
      </c>
    </row>
    <row r="291" spans="1:10" x14ac:dyDescent="0.25">
      <c r="A291" s="326"/>
      <c r="B291" s="325"/>
      <c r="C291" s="325"/>
      <c r="D291" s="239" t="s">
        <v>980</v>
      </c>
      <c r="E291" s="9" t="s">
        <v>3606</v>
      </c>
      <c r="F291" s="9" t="s">
        <v>3622</v>
      </c>
      <c r="G291" s="9" t="s">
        <v>3623</v>
      </c>
      <c r="H291" s="9" t="s">
        <v>3624</v>
      </c>
      <c r="I291" s="9" t="s">
        <v>3625</v>
      </c>
      <c r="J291" s="9" t="s">
        <v>3611</v>
      </c>
    </row>
    <row r="292" spans="1:10" x14ac:dyDescent="0.25">
      <c r="A292" s="326"/>
      <c r="B292" s="325"/>
      <c r="C292" s="325"/>
      <c r="D292" s="239" t="s">
        <v>1310</v>
      </c>
      <c r="E292" s="9" t="s">
        <v>3612</v>
      </c>
      <c r="F292" s="9" t="s">
        <v>3626</v>
      </c>
      <c r="G292" s="9" t="s">
        <v>3627</v>
      </c>
      <c r="H292" s="9" t="s">
        <v>3628</v>
      </c>
      <c r="I292" s="9" t="s">
        <v>3629</v>
      </c>
      <c r="J292" s="9" t="s">
        <v>3617</v>
      </c>
    </row>
    <row r="293" spans="1:10" x14ac:dyDescent="0.25">
      <c r="A293" s="325" t="s">
        <v>416</v>
      </c>
      <c r="B293" s="325" t="s">
        <v>2325</v>
      </c>
      <c r="C293" s="325" t="s">
        <v>1300</v>
      </c>
      <c r="D293" s="239" t="s">
        <v>979</v>
      </c>
      <c r="E293" s="9" t="s">
        <v>3630</v>
      </c>
      <c r="F293" s="9" t="s">
        <v>3630</v>
      </c>
      <c r="G293" s="9" t="s">
        <v>3631</v>
      </c>
      <c r="H293" s="9" t="s">
        <v>3632</v>
      </c>
      <c r="I293" s="9" t="s">
        <v>3633</v>
      </c>
      <c r="J293" s="9" t="s">
        <v>3630</v>
      </c>
    </row>
    <row r="294" spans="1:10" x14ac:dyDescent="0.25">
      <c r="A294" s="325"/>
      <c r="B294" s="325"/>
      <c r="C294" s="325"/>
      <c r="D294" s="239" t="s">
        <v>980</v>
      </c>
      <c r="E294" s="9" t="s">
        <v>3634</v>
      </c>
      <c r="F294" s="9" t="s">
        <v>3635</v>
      </c>
      <c r="G294" s="9" t="s">
        <v>3636</v>
      </c>
      <c r="H294" s="9" t="s">
        <v>3637</v>
      </c>
      <c r="I294" s="9" t="s">
        <v>3638</v>
      </c>
      <c r="J294" s="9" t="s">
        <v>3639</v>
      </c>
    </row>
    <row r="295" spans="1:10" x14ac:dyDescent="0.25">
      <c r="A295" s="325"/>
      <c r="B295" s="325"/>
      <c r="C295" s="325"/>
      <c r="D295" s="239" t="s">
        <v>1310</v>
      </c>
      <c r="E295" s="9" t="s">
        <v>3640</v>
      </c>
      <c r="F295" s="9" t="s">
        <v>3641</v>
      </c>
      <c r="G295" s="9" t="s">
        <v>3642</v>
      </c>
      <c r="H295" s="9" t="s">
        <v>2833</v>
      </c>
      <c r="I295" s="9" t="s">
        <v>2835</v>
      </c>
      <c r="J295" s="9" t="s">
        <v>3643</v>
      </c>
    </row>
    <row r="296" spans="1:10" x14ac:dyDescent="0.25">
      <c r="A296" s="325"/>
      <c r="B296" s="325"/>
      <c r="C296" s="325" t="s">
        <v>1316</v>
      </c>
      <c r="D296" s="239" t="s">
        <v>979</v>
      </c>
      <c r="E296" s="9" t="s">
        <v>3644</v>
      </c>
      <c r="F296" s="9" t="s">
        <v>3645</v>
      </c>
      <c r="G296" s="9" t="s">
        <v>2811</v>
      </c>
      <c r="H296" s="9" t="s">
        <v>3646</v>
      </c>
      <c r="I296" s="9" t="s">
        <v>3647</v>
      </c>
      <c r="J296" s="9" t="s">
        <v>3648</v>
      </c>
    </row>
    <row r="297" spans="1:10" x14ac:dyDescent="0.25">
      <c r="A297" s="325"/>
      <c r="B297" s="325"/>
      <c r="C297" s="325"/>
      <c r="D297" s="239" t="s">
        <v>980</v>
      </c>
      <c r="E297" s="9" t="s">
        <v>3649</v>
      </c>
      <c r="F297" s="9" t="s">
        <v>3650</v>
      </c>
      <c r="G297" s="9" t="s">
        <v>3651</v>
      </c>
      <c r="H297" s="9" t="s">
        <v>3652</v>
      </c>
      <c r="I297" s="9" t="s">
        <v>3653</v>
      </c>
      <c r="J297" s="9" t="s">
        <v>3654</v>
      </c>
    </row>
    <row r="298" spans="1:10" x14ac:dyDescent="0.25">
      <c r="A298" s="325"/>
      <c r="B298" s="325"/>
      <c r="C298" s="325"/>
      <c r="D298" s="239" t="s">
        <v>1310</v>
      </c>
      <c r="E298" s="9" t="s">
        <v>3655</v>
      </c>
      <c r="F298" s="9" t="s">
        <v>3656</v>
      </c>
      <c r="G298" s="9" t="s">
        <v>3657</v>
      </c>
      <c r="H298" s="9" t="s">
        <v>3658</v>
      </c>
      <c r="I298" s="9" t="s">
        <v>3659</v>
      </c>
      <c r="J298" s="9" t="s">
        <v>3660</v>
      </c>
    </row>
    <row r="299" spans="1:10" x14ac:dyDescent="0.25">
      <c r="A299" s="325"/>
      <c r="B299" s="325" t="s">
        <v>2360</v>
      </c>
      <c r="C299" s="325" t="s">
        <v>1300</v>
      </c>
      <c r="D299" s="239" t="s">
        <v>979</v>
      </c>
      <c r="E299" s="9" t="s">
        <v>3630</v>
      </c>
      <c r="F299" s="9" t="s">
        <v>3630</v>
      </c>
      <c r="G299" s="9" t="s">
        <v>3631</v>
      </c>
      <c r="H299" s="9" t="s">
        <v>3632</v>
      </c>
      <c r="I299" s="9" t="s">
        <v>3633</v>
      </c>
      <c r="J299" s="9" t="s">
        <v>3630</v>
      </c>
    </row>
    <row r="300" spans="1:10" x14ac:dyDescent="0.25">
      <c r="A300" s="325"/>
      <c r="B300" s="325"/>
      <c r="C300" s="325"/>
      <c r="D300" s="239" t="s">
        <v>980</v>
      </c>
      <c r="E300" s="9" t="s">
        <v>3661</v>
      </c>
      <c r="F300" s="9" t="s">
        <v>3662</v>
      </c>
      <c r="G300" s="9" t="s">
        <v>3663</v>
      </c>
      <c r="H300" s="9" t="s">
        <v>3664</v>
      </c>
      <c r="I300" s="9" t="s">
        <v>3665</v>
      </c>
      <c r="J300" s="9" t="s">
        <v>3666</v>
      </c>
    </row>
    <row r="301" spans="1:10" x14ac:dyDescent="0.25">
      <c r="A301" s="325"/>
      <c r="B301" s="325"/>
      <c r="C301" s="325"/>
      <c r="D301" s="239" t="s">
        <v>1310</v>
      </c>
      <c r="E301" s="9" t="s">
        <v>3667</v>
      </c>
      <c r="F301" s="9" t="s">
        <v>3184</v>
      </c>
      <c r="G301" s="9" t="s">
        <v>3668</v>
      </c>
      <c r="H301" s="9" t="s">
        <v>2862</v>
      </c>
      <c r="I301" s="9" t="s">
        <v>2369</v>
      </c>
      <c r="J301" s="9" t="s">
        <v>3669</v>
      </c>
    </row>
    <row r="302" spans="1:10" x14ac:dyDescent="0.25">
      <c r="A302" s="325"/>
      <c r="B302" s="325"/>
      <c r="C302" s="325" t="s">
        <v>1316</v>
      </c>
      <c r="D302" s="239" t="s">
        <v>979</v>
      </c>
      <c r="E302" s="9" t="s">
        <v>3670</v>
      </c>
      <c r="F302" s="9" t="s">
        <v>3671</v>
      </c>
      <c r="G302" s="9" t="s">
        <v>3672</v>
      </c>
      <c r="H302" s="9" t="s">
        <v>3673</v>
      </c>
      <c r="I302" s="9" t="s">
        <v>3674</v>
      </c>
      <c r="J302" s="9" t="s">
        <v>3675</v>
      </c>
    </row>
    <row r="303" spans="1:10" x14ac:dyDescent="0.25">
      <c r="A303" s="325"/>
      <c r="B303" s="325"/>
      <c r="C303" s="325"/>
      <c r="D303" s="239" t="s">
        <v>980</v>
      </c>
      <c r="E303" s="9" t="s">
        <v>3676</v>
      </c>
      <c r="F303" s="9" t="s">
        <v>3677</v>
      </c>
      <c r="G303" s="9" t="s">
        <v>3678</v>
      </c>
      <c r="H303" s="9" t="s">
        <v>3679</v>
      </c>
      <c r="I303" s="9" t="s">
        <v>3680</v>
      </c>
      <c r="J303" s="9" t="s">
        <v>3681</v>
      </c>
    </row>
    <row r="304" spans="1:10" x14ac:dyDescent="0.25">
      <c r="A304" s="325"/>
      <c r="B304" s="325"/>
      <c r="C304" s="325"/>
      <c r="D304" s="239" t="s">
        <v>1310</v>
      </c>
      <c r="E304" s="9" t="s">
        <v>3682</v>
      </c>
      <c r="F304" s="9" t="s">
        <v>3683</v>
      </c>
      <c r="G304" s="9" t="s">
        <v>3684</v>
      </c>
      <c r="H304" s="9" t="s">
        <v>3685</v>
      </c>
      <c r="I304" s="9" t="s">
        <v>3686</v>
      </c>
      <c r="J304" s="9" t="s">
        <v>3687</v>
      </c>
    </row>
    <row r="305" spans="1:10" x14ac:dyDescent="0.25">
      <c r="A305" s="325"/>
      <c r="B305" s="325" t="s">
        <v>2389</v>
      </c>
      <c r="C305" s="325" t="s">
        <v>1300</v>
      </c>
      <c r="D305" s="239" t="s">
        <v>979</v>
      </c>
      <c r="E305" s="9" t="s">
        <v>3630</v>
      </c>
      <c r="F305" s="9" t="s">
        <v>3630</v>
      </c>
      <c r="G305" s="9" t="s">
        <v>3631</v>
      </c>
      <c r="H305" s="9" t="s">
        <v>3632</v>
      </c>
      <c r="I305" s="9" t="s">
        <v>3633</v>
      </c>
      <c r="J305" s="9" t="s">
        <v>3630</v>
      </c>
    </row>
    <row r="306" spans="1:10" x14ac:dyDescent="0.25">
      <c r="A306" s="325"/>
      <c r="B306" s="325"/>
      <c r="C306" s="325"/>
      <c r="D306" s="239" t="s">
        <v>980</v>
      </c>
      <c r="E306" s="9" t="s">
        <v>3688</v>
      </c>
      <c r="F306" s="9" t="s">
        <v>3689</v>
      </c>
      <c r="G306" s="9" t="s">
        <v>3690</v>
      </c>
      <c r="H306" s="9" t="s">
        <v>3691</v>
      </c>
      <c r="I306" s="9" t="s">
        <v>3692</v>
      </c>
      <c r="J306" s="9" t="s">
        <v>3693</v>
      </c>
    </row>
    <row r="307" spans="1:10" x14ac:dyDescent="0.25">
      <c r="A307" s="325"/>
      <c r="B307" s="325"/>
      <c r="C307" s="325"/>
      <c r="D307" s="239" t="s">
        <v>1310</v>
      </c>
      <c r="E307" s="9" t="s">
        <v>2369</v>
      </c>
      <c r="F307" s="9" t="s">
        <v>2369</v>
      </c>
      <c r="G307" s="9" t="s">
        <v>2369</v>
      </c>
      <c r="H307" s="9" t="s">
        <v>2369</v>
      </c>
      <c r="I307" s="9" t="s">
        <v>2369</v>
      </c>
      <c r="J307" s="9" t="s">
        <v>2369</v>
      </c>
    </row>
    <row r="308" spans="1:10" x14ac:dyDescent="0.25">
      <c r="A308" s="325"/>
      <c r="B308" s="325"/>
      <c r="C308" s="325" t="s">
        <v>1316</v>
      </c>
      <c r="D308" s="239" t="s">
        <v>979</v>
      </c>
      <c r="E308" s="9" t="s">
        <v>3694</v>
      </c>
      <c r="F308" s="9" t="s">
        <v>3695</v>
      </c>
      <c r="G308" s="9" t="s">
        <v>3696</v>
      </c>
      <c r="H308" s="9" t="s">
        <v>3697</v>
      </c>
      <c r="I308" s="9" t="s">
        <v>3698</v>
      </c>
      <c r="J308" s="9" t="s">
        <v>3699</v>
      </c>
    </row>
    <row r="309" spans="1:10" x14ac:dyDescent="0.25">
      <c r="A309" s="325"/>
      <c r="B309" s="325"/>
      <c r="C309" s="325"/>
      <c r="D309" s="239" t="s">
        <v>980</v>
      </c>
      <c r="E309" s="9" t="s">
        <v>3700</v>
      </c>
      <c r="F309" s="9" t="s">
        <v>3701</v>
      </c>
      <c r="G309" s="9" t="s">
        <v>3702</v>
      </c>
      <c r="H309" s="9" t="s">
        <v>3703</v>
      </c>
      <c r="I309" s="9" t="s">
        <v>3704</v>
      </c>
      <c r="J309" s="9" t="s">
        <v>3705</v>
      </c>
    </row>
    <row r="310" spans="1:10" x14ac:dyDescent="0.25">
      <c r="A310" s="325"/>
      <c r="B310" s="325"/>
      <c r="C310" s="325"/>
      <c r="D310" s="239" t="s">
        <v>1310</v>
      </c>
      <c r="E310" s="9" t="s">
        <v>3706</v>
      </c>
      <c r="F310" s="9" t="s">
        <v>3707</v>
      </c>
      <c r="G310" s="9" t="s">
        <v>3708</v>
      </c>
      <c r="H310" s="9" t="s">
        <v>3709</v>
      </c>
      <c r="I310" s="9" t="s">
        <v>3710</v>
      </c>
      <c r="J310" s="9" t="s">
        <v>3711</v>
      </c>
    </row>
    <row r="311" spans="1:10" x14ac:dyDescent="0.25">
      <c r="A311" s="325"/>
      <c r="B311" s="325" t="s">
        <v>2416</v>
      </c>
      <c r="C311" s="325" t="s">
        <v>1300</v>
      </c>
      <c r="D311" s="239" t="s">
        <v>979</v>
      </c>
      <c r="E311" s="9" t="s">
        <v>3630</v>
      </c>
      <c r="F311" s="9" t="s">
        <v>3630</v>
      </c>
      <c r="G311" s="9" t="s">
        <v>3631</v>
      </c>
      <c r="H311" s="9" t="s">
        <v>3632</v>
      </c>
      <c r="I311" s="9" t="s">
        <v>3633</v>
      </c>
      <c r="J311" s="9" t="s">
        <v>3630</v>
      </c>
    </row>
    <row r="312" spans="1:10" x14ac:dyDescent="0.25">
      <c r="A312" s="325"/>
      <c r="B312" s="325"/>
      <c r="C312" s="325"/>
      <c r="D312" s="239" t="s">
        <v>980</v>
      </c>
      <c r="E312" s="9" t="s">
        <v>3712</v>
      </c>
      <c r="F312" s="9" t="s">
        <v>3713</v>
      </c>
      <c r="G312" s="9" t="s">
        <v>3714</v>
      </c>
      <c r="H312" s="9" t="s">
        <v>3715</v>
      </c>
      <c r="I312" s="9" t="s">
        <v>3716</v>
      </c>
      <c r="J312" s="9" t="s">
        <v>3717</v>
      </c>
    </row>
    <row r="313" spans="1:10" x14ac:dyDescent="0.25">
      <c r="A313" s="325"/>
      <c r="B313" s="325"/>
      <c r="C313" s="325"/>
      <c r="D313" s="239" t="s">
        <v>1310</v>
      </c>
      <c r="E313" s="9" t="s">
        <v>3718</v>
      </c>
      <c r="F313" s="9" t="s">
        <v>3719</v>
      </c>
      <c r="G313" s="9" t="s">
        <v>3720</v>
      </c>
      <c r="H313" s="9" t="s">
        <v>3721</v>
      </c>
      <c r="I313" s="9" t="s">
        <v>3722</v>
      </c>
      <c r="J313" s="9" t="s">
        <v>3723</v>
      </c>
    </row>
    <row r="314" spans="1:10" x14ac:dyDescent="0.25">
      <c r="A314" s="325"/>
      <c r="B314" s="325"/>
      <c r="C314" s="325" t="s">
        <v>1316</v>
      </c>
      <c r="D314" s="239" t="s">
        <v>979</v>
      </c>
      <c r="E314" s="9" t="s">
        <v>3724</v>
      </c>
      <c r="F314" s="9" t="s">
        <v>3725</v>
      </c>
      <c r="G314" s="9" t="s">
        <v>3726</v>
      </c>
      <c r="H314" s="9" t="s">
        <v>3727</v>
      </c>
      <c r="I314" s="9" t="s">
        <v>3728</v>
      </c>
      <c r="J314" s="9" t="s">
        <v>3729</v>
      </c>
    </row>
    <row r="315" spans="1:10" x14ac:dyDescent="0.25">
      <c r="A315" s="325"/>
      <c r="B315" s="325"/>
      <c r="C315" s="325"/>
      <c r="D315" s="239" t="s">
        <v>980</v>
      </c>
      <c r="E315" s="9" t="s">
        <v>3730</v>
      </c>
      <c r="F315" s="9" t="s">
        <v>3731</v>
      </c>
      <c r="G315" s="9" t="s">
        <v>3732</v>
      </c>
      <c r="H315" s="9" t="s">
        <v>3733</v>
      </c>
      <c r="I315" s="9" t="s">
        <v>3734</v>
      </c>
      <c r="J315" s="9" t="s">
        <v>3735</v>
      </c>
    </row>
    <row r="316" spans="1:10" x14ac:dyDescent="0.25">
      <c r="A316" s="325"/>
      <c r="B316" s="325"/>
      <c r="C316" s="325"/>
      <c r="D316" s="239" t="s">
        <v>1310</v>
      </c>
      <c r="E316" s="9" t="s">
        <v>3736</v>
      </c>
      <c r="F316" s="9" t="s">
        <v>3737</v>
      </c>
      <c r="G316" s="9" t="s">
        <v>3738</v>
      </c>
      <c r="H316" s="9" t="s">
        <v>3739</v>
      </c>
      <c r="I316" s="9" t="s">
        <v>3740</v>
      </c>
      <c r="J316" s="9" t="s">
        <v>3741</v>
      </c>
    </row>
    <row r="317" spans="1:10" x14ac:dyDescent="0.25">
      <c r="A317" s="325"/>
      <c r="B317" s="325" t="s">
        <v>2447</v>
      </c>
      <c r="C317" s="325" t="s">
        <v>1300</v>
      </c>
      <c r="D317" s="239" t="s">
        <v>979</v>
      </c>
      <c r="E317" s="9" t="s">
        <v>3630</v>
      </c>
      <c r="F317" s="9" t="s">
        <v>3630</v>
      </c>
      <c r="G317" s="9" t="s">
        <v>3631</v>
      </c>
      <c r="H317" s="9" t="s">
        <v>3632</v>
      </c>
      <c r="I317" s="9" t="s">
        <v>3633</v>
      </c>
      <c r="J317" s="9" t="s">
        <v>3630</v>
      </c>
    </row>
    <row r="318" spans="1:10" x14ac:dyDescent="0.25">
      <c r="A318" s="325"/>
      <c r="B318" s="325"/>
      <c r="C318" s="325"/>
      <c r="D318" s="239" t="s">
        <v>980</v>
      </c>
      <c r="E318" s="9" t="s">
        <v>3742</v>
      </c>
      <c r="F318" s="9" t="s">
        <v>3743</v>
      </c>
      <c r="G318" s="9" t="s">
        <v>3744</v>
      </c>
      <c r="H318" s="9" t="s">
        <v>3745</v>
      </c>
      <c r="I318" s="9" t="s">
        <v>3746</v>
      </c>
      <c r="J318" s="9" t="s">
        <v>3747</v>
      </c>
    </row>
    <row r="319" spans="1:10" x14ac:dyDescent="0.25">
      <c r="A319" s="325"/>
      <c r="B319" s="325"/>
      <c r="C319" s="325"/>
      <c r="D319" s="239" t="s">
        <v>1310</v>
      </c>
      <c r="E319" s="9" t="s">
        <v>3748</v>
      </c>
      <c r="F319" s="9" t="s">
        <v>3749</v>
      </c>
      <c r="G319" s="9" t="s">
        <v>3750</v>
      </c>
      <c r="H319" s="9" t="s">
        <v>3751</v>
      </c>
      <c r="I319" s="9" t="s">
        <v>3752</v>
      </c>
      <c r="J319" s="9" t="s">
        <v>3753</v>
      </c>
    </row>
    <row r="320" spans="1:10" x14ac:dyDescent="0.25">
      <c r="A320" s="325"/>
      <c r="B320" s="325"/>
      <c r="C320" s="325" t="s">
        <v>1316</v>
      </c>
      <c r="D320" s="239" t="s">
        <v>979</v>
      </c>
      <c r="E320" s="9" t="s">
        <v>3630</v>
      </c>
      <c r="F320" s="9" t="s">
        <v>3754</v>
      </c>
      <c r="G320" s="9" t="s">
        <v>3755</v>
      </c>
      <c r="H320" s="9" t="s">
        <v>3756</v>
      </c>
      <c r="I320" s="9" t="s">
        <v>3757</v>
      </c>
      <c r="J320" s="9" t="s">
        <v>3630</v>
      </c>
    </row>
    <row r="321" spans="1:10" x14ac:dyDescent="0.25">
      <c r="A321" s="325"/>
      <c r="B321" s="325"/>
      <c r="C321" s="325"/>
      <c r="D321" s="239" t="s">
        <v>980</v>
      </c>
      <c r="E321" s="9" t="s">
        <v>3742</v>
      </c>
      <c r="F321" s="9" t="s">
        <v>3758</v>
      </c>
      <c r="G321" s="9" t="s">
        <v>3759</v>
      </c>
      <c r="H321" s="9" t="s">
        <v>3760</v>
      </c>
      <c r="I321" s="9" t="s">
        <v>3761</v>
      </c>
      <c r="J321" s="9" t="s">
        <v>3747</v>
      </c>
    </row>
    <row r="322" spans="1:10" x14ac:dyDescent="0.25">
      <c r="A322" s="325"/>
      <c r="B322" s="325"/>
      <c r="C322" s="325"/>
      <c r="D322" s="239" t="s">
        <v>1310</v>
      </c>
      <c r="E322" s="9" t="s">
        <v>3748</v>
      </c>
      <c r="F322" s="9" t="s">
        <v>3762</v>
      </c>
      <c r="G322" s="9" t="s">
        <v>3763</v>
      </c>
      <c r="H322" s="9" t="s">
        <v>3764</v>
      </c>
      <c r="I322" s="9" t="s">
        <v>3765</v>
      </c>
      <c r="J322" s="9" t="s">
        <v>3753</v>
      </c>
    </row>
    <row r="323" spans="1:10" x14ac:dyDescent="0.25">
      <c r="A323" s="325"/>
      <c r="B323" s="325" t="s">
        <v>2472</v>
      </c>
      <c r="C323" s="325" t="s">
        <v>1300</v>
      </c>
      <c r="D323" s="239" t="s">
        <v>979</v>
      </c>
      <c r="E323" s="9" t="s">
        <v>3630</v>
      </c>
      <c r="F323" s="9" t="s">
        <v>3630</v>
      </c>
      <c r="G323" s="9" t="s">
        <v>3631</v>
      </c>
      <c r="H323" s="9" t="s">
        <v>3632</v>
      </c>
      <c r="I323" s="9" t="s">
        <v>3633</v>
      </c>
      <c r="J323" s="9" t="s">
        <v>3630</v>
      </c>
    </row>
    <row r="324" spans="1:10" x14ac:dyDescent="0.25">
      <c r="A324" s="325"/>
      <c r="B324" s="325"/>
      <c r="C324" s="325"/>
      <c r="D324" s="239" t="s">
        <v>980</v>
      </c>
      <c r="E324" s="9" t="s">
        <v>3766</v>
      </c>
      <c r="F324" s="9" t="s">
        <v>3767</v>
      </c>
      <c r="G324" s="9" t="s">
        <v>3768</v>
      </c>
      <c r="H324" s="9" t="s">
        <v>3769</v>
      </c>
      <c r="I324" s="9" t="s">
        <v>3770</v>
      </c>
      <c r="J324" s="9" t="s">
        <v>3771</v>
      </c>
    </row>
    <row r="325" spans="1:10" x14ac:dyDescent="0.25">
      <c r="A325" s="325"/>
      <c r="B325" s="325"/>
      <c r="C325" s="325"/>
      <c r="D325" s="239" t="s">
        <v>1310</v>
      </c>
      <c r="E325" s="9" t="s">
        <v>3772</v>
      </c>
      <c r="F325" s="9" t="s">
        <v>3773</v>
      </c>
      <c r="G325" s="9" t="s">
        <v>3774</v>
      </c>
      <c r="H325" s="9" t="s">
        <v>3775</v>
      </c>
      <c r="I325" s="9" t="s">
        <v>3776</v>
      </c>
      <c r="J325" s="9" t="s">
        <v>3777</v>
      </c>
    </row>
    <row r="326" spans="1:10" x14ac:dyDescent="0.25">
      <c r="A326" s="325"/>
      <c r="B326" s="325"/>
      <c r="C326" s="325" t="s">
        <v>1316</v>
      </c>
      <c r="D326" s="239" t="s">
        <v>979</v>
      </c>
      <c r="E326" s="9" t="s">
        <v>3630</v>
      </c>
      <c r="F326" s="9" t="s">
        <v>3778</v>
      </c>
      <c r="G326" s="9" t="s">
        <v>3779</v>
      </c>
      <c r="H326" s="9" t="s">
        <v>3780</v>
      </c>
      <c r="I326" s="9" t="s">
        <v>3781</v>
      </c>
      <c r="J326" s="9" t="s">
        <v>3630</v>
      </c>
    </row>
    <row r="327" spans="1:10" x14ac:dyDescent="0.25">
      <c r="A327" s="325"/>
      <c r="B327" s="325"/>
      <c r="C327" s="325"/>
      <c r="D327" s="239" t="s">
        <v>980</v>
      </c>
      <c r="E327" s="9" t="s">
        <v>3766</v>
      </c>
      <c r="F327" s="9" t="s">
        <v>3782</v>
      </c>
      <c r="G327" s="9" t="s">
        <v>3783</v>
      </c>
      <c r="H327" s="9" t="s">
        <v>3784</v>
      </c>
      <c r="I327" s="9" t="s">
        <v>3785</v>
      </c>
      <c r="J327" s="9" t="s">
        <v>3771</v>
      </c>
    </row>
    <row r="328" spans="1:10" x14ac:dyDescent="0.25">
      <c r="A328" s="325"/>
      <c r="B328" s="325"/>
      <c r="C328" s="325"/>
      <c r="D328" s="239" t="s">
        <v>1310</v>
      </c>
      <c r="E328" s="9" t="s">
        <v>3772</v>
      </c>
      <c r="F328" s="9" t="s">
        <v>3786</v>
      </c>
      <c r="G328" s="9" t="s">
        <v>3787</v>
      </c>
      <c r="H328" s="9" t="s">
        <v>3788</v>
      </c>
      <c r="I328" s="9" t="s">
        <v>3789</v>
      </c>
      <c r="J328" s="9" t="s">
        <v>3777</v>
      </c>
    </row>
    <row r="329" spans="1:10" x14ac:dyDescent="0.25">
      <c r="A329" s="326" t="s">
        <v>417</v>
      </c>
      <c r="B329" s="325" t="s">
        <v>2325</v>
      </c>
      <c r="C329" s="325" t="s">
        <v>1300</v>
      </c>
      <c r="D329" s="239" t="s">
        <v>979</v>
      </c>
      <c r="E329" s="9" t="s">
        <v>3790</v>
      </c>
      <c r="F329" s="9" t="s">
        <v>3790</v>
      </c>
      <c r="G329" s="9" t="s">
        <v>3791</v>
      </c>
      <c r="H329" s="9" t="s">
        <v>3792</v>
      </c>
      <c r="I329" s="9" t="s">
        <v>3793</v>
      </c>
      <c r="J329" s="9" t="s">
        <v>3790</v>
      </c>
    </row>
    <row r="330" spans="1:10" x14ac:dyDescent="0.25">
      <c r="A330" s="326"/>
      <c r="B330" s="325"/>
      <c r="C330" s="325"/>
      <c r="D330" s="239" t="s">
        <v>980</v>
      </c>
      <c r="E330" s="9" t="s">
        <v>3794</v>
      </c>
      <c r="F330" s="9" t="s">
        <v>3795</v>
      </c>
      <c r="G330" s="9" t="s">
        <v>3796</v>
      </c>
      <c r="H330" s="9" t="s">
        <v>3797</v>
      </c>
      <c r="I330" s="9" t="s">
        <v>3798</v>
      </c>
      <c r="J330" s="9" t="s">
        <v>3799</v>
      </c>
    </row>
    <row r="331" spans="1:10" x14ac:dyDescent="0.25">
      <c r="A331" s="326"/>
      <c r="B331" s="325"/>
      <c r="C331" s="325"/>
      <c r="D331" s="239" t="s">
        <v>1310</v>
      </c>
      <c r="E331" s="9" t="s">
        <v>3800</v>
      </c>
      <c r="F331" s="9" t="s">
        <v>3801</v>
      </c>
      <c r="G331" s="9" t="s">
        <v>3802</v>
      </c>
      <c r="H331" s="9" t="s">
        <v>3803</v>
      </c>
      <c r="I331" s="9" t="s">
        <v>3804</v>
      </c>
      <c r="J331" s="9" t="s">
        <v>3805</v>
      </c>
    </row>
    <row r="332" spans="1:10" x14ac:dyDescent="0.25">
      <c r="A332" s="326"/>
      <c r="B332" s="325"/>
      <c r="C332" s="325" t="s">
        <v>1316</v>
      </c>
      <c r="D332" s="239" t="s">
        <v>979</v>
      </c>
      <c r="E332" s="9" t="s">
        <v>3806</v>
      </c>
      <c r="F332" s="9" t="s">
        <v>3807</v>
      </c>
      <c r="G332" s="9" t="s">
        <v>3808</v>
      </c>
      <c r="H332" s="9" t="s">
        <v>3809</v>
      </c>
      <c r="I332" s="9" t="s">
        <v>3810</v>
      </c>
      <c r="J332" s="9" t="s">
        <v>3811</v>
      </c>
    </row>
    <row r="333" spans="1:10" x14ac:dyDescent="0.25">
      <c r="A333" s="326"/>
      <c r="B333" s="325"/>
      <c r="C333" s="325"/>
      <c r="D333" s="239" t="s">
        <v>980</v>
      </c>
      <c r="E333" s="9" t="s">
        <v>3812</v>
      </c>
      <c r="F333" s="9" t="s">
        <v>3813</v>
      </c>
      <c r="G333" s="9" t="s">
        <v>3814</v>
      </c>
      <c r="H333" s="9" t="s">
        <v>3815</v>
      </c>
      <c r="I333" s="9" t="s">
        <v>3816</v>
      </c>
      <c r="J333" s="9" t="s">
        <v>3817</v>
      </c>
    </row>
    <row r="334" spans="1:10" x14ac:dyDescent="0.25">
      <c r="A334" s="326"/>
      <c r="B334" s="325"/>
      <c r="C334" s="325"/>
      <c r="D334" s="239" t="s">
        <v>1310</v>
      </c>
      <c r="E334" s="9" t="s">
        <v>3818</v>
      </c>
      <c r="F334" s="9" t="s">
        <v>3819</v>
      </c>
      <c r="G334" s="9" t="s">
        <v>3820</v>
      </c>
      <c r="H334" s="9" t="s">
        <v>3821</v>
      </c>
      <c r="I334" s="9" t="s">
        <v>3822</v>
      </c>
      <c r="J334" s="9" t="s">
        <v>3823</v>
      </c>
    </row>
    <row r="335" spans="1:10" x14ac:dyDescent="0.25">
      <c r="A335" s="326"/>
      <c r="B335" s="325" t="s">
        <v>2360</v>
      </c>
      <c r="C335" s="325" t="s">
        <v>1300</v>
      </c>
      <c r="D335" s="239" t="s">
        <v>979</v>
      </c>
      <c r="E335" s="9" t="s">
        <v>3790</v>
      </c>
      <c r="F335" s="9" t="s">
        <v>3790</v>
      </c>
      <c r="G335" s="9" t="s">
        <v>3791</v>
      </c>
      <c r="H335" s="9" t="s">
        <v>3792</v>
      </c>
      <c r="I335" s="9" t="s">
        <v>3793</v>
      </c>
      <c r="J335" s="9" t="s">
        <v>3790</v>
      </c>
    </row>
    <row r="336" spans="1:10" x14ac:dyDescent="0.25">
      <c r="A336" s="326"/>
      <c r="B336" s="325"/>
      <c r="C336" s="325"/>
      <c r="D336" s="239" t="s">
        <v>980</v>
      </c>
      <c r="E336" s="9" t="s">
        <v>3824</v>
      </c>
      <c r="F336" s="9" t="s">
        <v>3825</v>
      </c>
      <c r="G336" s="9" t="s">
        <v>3826</v>
      </c>
      <c r="H336" s="9" t="s">
        <v>3827</v>
      </c>
      <c r="I336" s="9" t="s">
        <v>3828</v>
      </c>
      <c r="J336" s="9" t="s">
        <v>3829</v>
      </c>
    </row>
    <row r="337" spans="1:10" x14ac:dyDescent="0.25">
      <c r="A337" s="326"/>
      <c r="B337" s="325"/>
      <c r="C337" s="325"/>
      <c r="D337" s="239" t="s">
        <v>1310</v>
      </c>
      <c r="E337" s="9" t="s">
        <v>3830</v>
      </c>
      <c r="F337" s="9" t="s">
        <v>3831</v>
      </c>
      <c r="G337" s="9" t="s">
        <v>2862</v>
      </c>
      <c r="H337" s="9" t="s">
        <v>2369</v>
      </c>
      <c r="I337" s="9" t="s">
        <v>2369</v>
      </c>
      <c r="J337" s="9" t="s">
        <v>3832</v>
      </c>
    </row>
    <row r="338" spans="1:10" x14ac:dyDescent="0.25">
      <c r="A338" s="326"/>
      <c r="B338" s="325"/>
      <c r="C338" s="325" t="s">
        <v>1316</v>
      </c>
      <c r="D338" s="239" t="s">
        <v>979</v>
      </c>
      <c r="E338" s="9" t="s">
        <v>3833</v>
      </c>
      <c r="F338" s="9" t="s">
        <v>3834</v>
      </c>
      <c r="G338" s="9" t="s">
        <v>3835</v>
      </c>
      <c r="H338" s="9" t="s">
        <v>3029</v>
      </c>
      <c r="I338" s="9" t="s">
        <v>3836</v>
      </c>
      <c r="J338" s="9" t="s">
        <v>3837</v>
      </c>
    </row>
    <row r="339" spans="1:10" x14ac:dyDescent="0.25">
      <c r="A339" s="326"/>
      <c r="B339" s="325"/>
      <c r="C339" s="325"/>
      <c r="D339" s="239" t="s">
        <v>980</v>
      </c>
      <c r="E339" s="9" t="s">
        <v>3838</v>
      </c>
      <c r="F339" s="9" t="s">
        <v>3839</v>
      </c>
      <c r="G339" s="9" t="s">
        <v>3840</v>
      </c>
      <c r="H339" s="9" t="s">
        <v>3841</v>
      </c>
      <c r="I339" s="9" t="s">
        <v>3842</v>
      </c>
      <c r="J339" s="9" t="s">
        <v>3843</v>
      </c>
    </row>
    <row r="340" spans="1:10" x14ac:dyDescent="0.25">
      <c r="A340" s="326"/>
      <c r="B340" s="325"/>
      <c r="C340" s="325"/>
      <c r="D340" s="239" t="s">
        <v>1310</v>
      </c>
      <c r="E340" s="9" t="s">
        <v>3844</v>
      </c>
      <c r="F340" s="9" t="s">
        <v>3845</v>
      </c>
      <c r="G340" s="9" t="s">
        <v>3846</v>
      </c>
      <c r="H340" s="9" t="s">
        <v>3847</v>
      </c>
      <c r="I340" s="9" t="s">
        <v>3848</v>
      </c>
      <c r="J340" s="9" t="s">
        <v>3849</v>
      </c>
    </row>
    <row r="341" spans="1:10" x14ac:dyDescent="0.25">
      <c r="A341" s="326"/>
      <c r="B341" s="325" t="s">
        <v>2389</v>
      </c>
      <c r="C341" s="325" t="s">
        <v>1300</v>
      </c>
      <c r="D341" s="239" t="s">
        <v>979</v>
      </c>
      <c r="E341" s="9" t="s">
        <v>3790</v>
      </c>
      <c r="F341" s="9" t="s">
        <v>3790</v>
      </c>
      <c r="G341" s="9" t="s">
        <v>3791</v>
      </c>
      <c r="H341" s="9" t="s">
        <v>3792</v>
      </c>
      <c r="I341" s="9" t="s">
        <v>3793</v>
      </c>
      <c r="J341" s="9" t="s">
        <v>3790</v>
      </c>
    </row>
    <row r="342" spans="1:10" x14ac:dyDescent="0.25">
      <c r="A342" s="326"/>
      <c r="B342" s="325"/>
      <c r="C342" s="325"/>
      <c r="D342" s="239" t="s">
        <v>980</v>
      </c>
      <c r="E342" s="9" t="s">
        <v>3850</v>
      </c>
      <c r="F342" s="9" t="s">
        <v>3851</v>
      </c>
      <c r="G342" s="9" t="s">
        <v>3852</v>
      </c>
      <c r="H342" s="9" t="s">
        <v>3853</v>
      </c>
      <c r="I342" s="9" t="s">
        <v>3854</v>
      </c>
      <c r="J342" s="9" t="s">
        <v>3855</v>
      </c>
    </row>
    <row r="343" spans="1:10" x14ac:dyDescent="0.25">
      <c r="A343" s="326"/>
      <c r="B343" s="325"/>
      <c r="C343" s="325"/>
      <c r="D343" s="239" t="s">
        <v>1310</v>
      </c>
      <c r="E343" s="9" t="s">
        <v>2369</v>
      </c>
      <c r="F343" s="9" t="s">
        <v>2369</v>
      </c>
      <c r="G343" s="9" t="s">
        <v>2369</v>
      </c>
      <c r="H343" s="9" t="s">
        <v>2369</v>
      </c>
      <c r="I343" s="9" t="s">
        <v>2369</v>
      </c>
      <c r="J343" s="9" t="s">
        <v>2369</v>
      </c>
    </row>
    <row r="344" spans="1:10" x14ac:dyDescent="0.25">
      <c r="A344" s="326"/>
      <c r="B344" s="325"/>
      <c r="C344" s="325" t="s">
        <v>1316</v>
      </c>
      <c r="D344" s="239" t="s">
        <v>979</v>
      </c>
      <c r="E344" s="9" t="s">
        <v>3856</v>
      </c>
      <c r="F344" s="9" t="s">
        <v>3857</v>
      </c>
      <c r="G344" s="9" t="s">
        <v>3858</v>
      </c>
      <c r="H344" s="9" t="s">
        <v>3859</v>
      </c>
      <c r="I344" s="9" t="s">
        <v>3860</v>
      </c>
      <c r="J344" s="9" t="s">
        <v>3861</v>
      </c>
    </row>
    <row r="345" spans="1:10" x14ac:dyDescent="0.25">
      <c r="A345" s="326"/>
      <c r="B345" s="325"/>
      <c r="C345" s="325"/>
      <c r="D345" s="239" t="s">
        <v>980</v>
      </c>
      <c r="E345" s="9" t="s">
        <v>3862</v>
      </c>
      <c r="F345" s="9" t="s">
        <v>3863</v>
      </c>
      <c r="G345" s="9" t="s">
        <v>3864</v>
      </c>
      <c r="H345" s="9" t="s">
        <v>3865</v>
      </c>
      <c r="I345" s="9" t="s">
        <v>3866</v>
      </c>
      <c r="J345" s="9" t="s">
        <v>3867</v>
      </c>
    </row>
    <row r="346" spans="1:10" x14ac:dyDescent="0.25">
      <c r="A346" s="326"/>
      <c r="B346" s="325"/>
      <c r="C346" s="325"/>
      <c r="D346" s="239" t="s">
        <v>1310</v>
      </c>
      <c r="E346" s="9" t="s">
        <v>3868</v>
      </c>
      <c r="F346" s="9" t="s">
        <v>3869</v>
      </c>
      <c r="G346" s="9" t="s">
        <v>3870</v>
      </c>
      <c r="H346" s="9" t="s">
        <v>3871</v>
      </c>
      <c r="I346" s="9" t="s">
        <v>3872</v>
      </c>
      <c r="J346" s="9" t="s">
        <v>3873</v>
      </c>
    </row>
    <row r="347" spans="1:10" x14ac:dyDescent="0.25">
      <c r="A347" s="326"/>
      <c r="B347" s="325" t="s">
        <v>2416</v>
      </c>
      <c r="C347" s="325" t="s">
        <v>1300</v>
      </c>
      <c r="D347" s="239" t="s">
        <v>979</v>
      </c>
      <c r="E347" s="9" t="s">
        <v>3790</v>
      </c>
      <c r="F347" s="9" t="s">
        <v>3790</v>
      </c>
      <c r="G347" s="9" t="s">
        <v>3791</v>
      </c>
      <c r="H347" s="9" t="s">
        <v>3792</v>
      </c>
      <c r="I347" s="9" t="s">
        <v>3793</v>
      </c>
      <c r="J347" s="9" t="s">
        <v>3790</v>
      </c>
    </row>
    <row r="348" spans="1:10" x14ac:dyDescent="0.25">
      <c r="A348" s="326"/>
      <c r="B348" s="325"/>
      <c r="C348" s="325"/>
      <c r="D348" s="239" t="s">
        <v>980</v>
      </c>
      <c r="E348" s="9" t="s">
        <v>3874</v>
      </c>
      <c r="F348" s="9" t="s">
        <v>3875</v>
      </c>
      <c r="G348" s="9" t="s">
        <v>3876</v>
      </c>
      <c r="H348" s="9" t="s">
        <v>3877</v>
      </c>
      <c r="I348" s="9" t="s">
        <v>3878</v>
      </c>
      <c r="J348" s="9" t="s">
        <v>3879</v>
      </c>
    </row>
    <row r="349" spans="1:10" x14ac:dyDescent="0.25">
      <c r="A349" s="326"/>
      <c r="B349" s="325"/>
      <c r="C349" s="325"/>
      <c r="D349" s="239" t="s">
        <v>1310</v>
      </c>
      <c r="E349" s="9" t="s">
        <v>3880</v>
      </c>
      <c r="F349" s="9" t="s">
        <v>3881</v>
      </c>
      <c r="G349" s="9" t="s">
        <v>3882</v>
      </c>
      <c r="H349" s="9" t="s">
        <v>3883</v>
      </c>
      <c r="I349" s="9" t="s">
        <v>3884</v>
      </c>
      <c r="J349" s="9" t="s">
        <v>3885</v>
      </c>
    </row>
    <row r="350" spans="1:10" x14ac:dyDescent="0.25">
      <c r="A350" s="326"/>
      <c r="B350" s="325"/>
      <c r="C350" s="325" t="s">
        <v>1316</v>
      </c>
      <c r="D350" s="239" t="s">
        <v>979</v>
      </c>
      <c r="E350" s="9" t="s">
        <v>3886</v>
      </c>
      <c r="F350" s="9" t="s">
        <v>3887</v>
      </c>
      <c r="G350" s="9" t="s">
        <v>3888</v>
      </c>
      <c r="H350" s="9" t="s">
        <v>1302</v>
      </c>
      <c r="I350" s="9" t="s">
        <v>1554</v>
      </c>
      <c r="J350" s="9" t="s">
        <v>3889</v>
      </c>
    </row>
    <row r="351" spans="1:10" x14ac:dyDescent="0.25">
      <c r="A351" s="326"/>
      <c r="B351" s="325"/>
      <c r="C351" s="325"/>
      <c r="D351" s="239" t="s">
        <v>980</v>
      </c>
      <c r="E351" s="9" t="s">
        <v>3890</v>
      </c>
      <c r="F351" s="9" t="s">
        <v>3891</v>
      </c>
      <c r="G351" s="9" t="s">
        <v>3892</v>
      </c>
      <c r="H351" s="9" t="s">
        <v>3893</v>
      </c>
      <c r="I351" s="9" t="s">
        <v>3894</v>
      </c>
      <c r="J351" s="9" t="s">
        <v>3895</v>
      </c>
    </row>
    <row r="352" spans="1:10" x14ac:dyDescent="0.25">
      <c r="A352" s="326"/>
      <c r="B352" s="325"/>
      <c r="C352" s="325"/>
      <c r="D352" s="239" t="s">
        <v>1310</v>
      </c>
      <c r="E352" s="9" t="s">
        <v>3896</v>
      </c>
      <c r="F352" s="9" t="s">
        <v>3897</v>
      </c>
      <c r="G352" s="9" t="s">
        <v>3898</v>
      </c>
      <c r="H352" s="9" t="s">
        <v>3899</v>
      </c>
      <c r="I352" s="9" t="s">
        <v>3900</v>
      </c>
      <c r="J352" s="9" t="s">
        <v>3901</v>
      </c>
    </row>
    <row r="353" spans="1:10" x14ac:dyDescent="0.25">
      <c r="A353" s="326"/>
      <c r="B353" s="325" t="s">
        <v>2447</v>
      </c>
      <c r="C353" s="325" t="s">
        <v>1300</v>
      </c>
      <c r="D353" s="239" t="s">
        <v>979</v>
      </c>
      <c r="E353" s="9" t="s">
        <v>3790</v>
      </c>
      <c r="F353" s="9" t="s">
        <v>3790</v>
      </c>
      <c r="G353" s="9" t="s">
        <v>3791</v>
      </c>
      <c r="H353" s="9" t="s">
        <v>3792</v>
      </c>
      <c r="I353" s="9" t="s">
        <v>3793</v>
      </c>
      <c r="J353" s="9" t="s">
        <v>3790</v>
      </c>
    </row>
    <row r="354" spans="1:10" x14ac:dyDescent="0.25">
      <c r="A354" s="326"/>
      <c r="B354" s="325"/>
      <c r="C354" s="325"/>
      <c r="D354" s="239" t="s">
        <v>980</v>
      </c>
      <c r="E354" s="9" t="s">
        <v>3902</v>
      </c>
      <c r="F354" s="9" t="s">
        <v>3903</v>
      </c>
      <c r="G354" s="9" t="s">
        <v>3904</v>
      </c>
      <c r="H354" s="9" t="s">
        <v>3905</v>
      </c>
      <c r="I354" s="9" t="s">
        <v>3906</v>
      </c>
      <c r="J354" s="9" t="s">
        <v>3907</v>
      </c>
    </row>
    <row r="355" spans="1:10" x14ac:dyDescent="0.25">
      <c r="A355" s="326"/>
      <c r="B355" s="325"/>
      <c r="C355" s="325"/>
      <c r="D355" s="239" t="s">
        <v>1310</v>
      </c>
      <c r="E355" s="9" t="s">
        <v>3908</v>
      </c>
      <c r="F355" s="9" t="s">
        <v>3909</v>
      </c>
      <c r="G355" s="9" t="s">
        <v>3910</v>
      </c>
      <c r="H355" s="9" t="s">
        <v>3911</v>
      </c>
      <c r="I355" s="9" t="s">
        <v>3912</v>
      </c>
      <c r="J355" s="9" t="s">
        <v>3913</v>
      </c>
    </row>
    <row r="356" spans="1:10" x14ac:dyDescent="0.25">
      <c r="A356" s="326"/>
      <c r="B356" s="325"/>
      <c r="C356" s="325" t="s">
        <v>1316</v>
      </c>
      <c r="D356" s="239" t="s">
        <v>979</v>
      </c>
      <c r="E356" s="9" t="s">
        <v>3790</v>
      </c>
      <c r="F356" s="9" t="s">
        <v>3914</v>
      </c>
      <c r="G356" s="9" t="s">
        <v>3915</v>
      </c>
      <c r="H356" s="9" t="s">
        <v>3916</v>
      </c>
      <c r="I356" s="9" t="s">
        <v>1554</v>
      </c>
      <c r="J356" s="9" t="s">
        <v>3790</v>
      </c>
    </row>
    <row r="357" spans="1:10" x14ac:dyDescent="0.25">
      <c r="A357" s="326"/>
      <c r="B357" s="325"/>
      <c r="C357" s="325"/>
      <c r="D357" s="239" t="s">
        <v>980</v>
      </c>
      <c r="E357" s="9" t="s">
        <v>3902</v>
      </c>
      <c r="F357" s="9" t="s">
        <v>3917</v>
      </c>
      <c r="G357" s="9" t="s">
        <v>3918</v>
      </c>
      <c r="H357" s="9" t="s">
        <v>3919</v>
      </c>
      <c r="I357" s="9" t="s">
        <v>3920</v>
      </c>
      <c r="J357" s="9" t="s">
        <v>3907</v>
      </c>
    </row>
    <row r="358" spans="1:10" x14ac:dyDescent="0.25">
      <c r="A358" s="326"/>
      <c r="B358" s="325"/>
      <c r="C358" s="325"/>
      <c r="D358" s="239" t="s">
        <v>1310</v>
      </c>
      <c r="E358" s="9" t="s">
        <v>3908</v>
      </c>
      <c r="F358" s="9" t="s">
        <v>3921</v>
      </c>
      <c r="G358" s="9" t="s">
        <v>3922</v>
      </c>
      <c r="H358" s="9" t="s">
        <v>3923</v>
      </c>
      <c r="I358" s="9" t="s">
        <v>3924</v>
      </c>
      <c r="J358" s="9" t="s">
        <v>3913</v>
      </c>
    </row>
    <row r="359" spans="1:10" x14ac:dyDescent="0.25">
      <c r="A359" s="326"/>
      <c r="B359" s="325" t="s">
        <v>2472</v>
      </c>
      <c r="C359" s="325" t="s">
        <v>1300</v>
      </c>
      <c r="D359" s="239" t="s">
        <v>979</v>
      </c>
      <c r="E359" s="9" t="s">
        <v>3790</v>
      </c>
      <c r="F359" s="9" t="s">
        <v>3790</v>
      </c>
      <c r="G359" s="9" t="s">
        <v>3791</v>
      </c>
      <c r="H359" s="9" t="s">
        <v>3792</v>
      </c>
      <c r="I359" s="9" t="s">
        <v>3793</v>
      </c>
      <c r="J359" s="9" t="s">
        <v>3790</v>
      </c>
    </row>
    <row r="360" spans="1:10" x14ac:dyDescent="0.25">
      <c r="A360" s="326"/>
      <c r="B360" s="325"/>
      <c r="C360" s="325"/>
      <c r="D360" s="239" t="s">
        <v>980</v>
      </c>
      <c r="E360" s="9" t="s">
        <v>3925</v>
      </c>
      <c r="F360" s="9" t="s">
        <v>3926</v>
      </c>
      <c r="G360" s="9" t="s">
        <v>3927</v>
      </c>
      <c r="H360" s="9" t="s">
        <v>3928</v>
      </c>
      <c r="I360" s="9" t="s">
        <v>3929</v>
      </c>
      <c r="J360" s="9" t="s">
        <v>3930</v>
      </c>
    </row>
    <row r="361" spans="1:10" x14ac:dyDescent="0.25">
      <c r="A361" s="326"/>
      <c r="B361" s="325"/>
      <c r="C361" s="325"/>
      <c r="D361" s="239" t="s">
        <v>1310</v>
      </c>
      <c r="E361" s="9" t="s">
        <v>3931</v>
      </c>
      <c r="F361" s="9" t="s">
        <v>3932</v>
      </c>
      <c r="G361" s="9" t="s">
        <v>3933</v>
      </c>
      <c r="H361" s="9" t="s">
        <v>3934</v>
      </c>
      <c r="I361" s="9" t="s">
        <v>3935</v>
      </c>
      <c r="J361" s="9" t="s">
        <v>3936</v>
      </c>
    </row>
    <row r="362" spans="1:10" x14ac:dyDescent="0.25">
      <c r="A362" s="326"/>
      <c r="B362" s="325"/>
      <c r="C362" s="325" t="s">
        <v>1316</v>
      </c>
      <c r="D362" s="239" t="s">
        <v>979</v>
      </c>
      <c r="E362" s="9" t="s">
        <v>3790</v>
      </c>
      <c r="F362" s="9" t="s">
        <v>3937</v>
      </c>
      <c r="G362" s="9" t="s">
        <v>3938</v>
      </c>
      <c r="H362" s="9" t="s">
        <v>3939</v>
      </c>
      <c r="I362" s="9" t="s">
        <v>1632</v>
      </c>
      <c r="J362" s="9" t="s">
        <v>3790</v>
      </c>
    </row>
    <row r="363" spans="1:10" x14ac:dyDescent="0.25">
      <c r="A363" s="326"/>
      <c r="B363" s="325"/>
      <c r="C363" s="325"/>
      <c r="D363" s="239" t="s">
        <v>980</v>
      </c>
      <c r="E363" s="9" t="s">
        <v>3925</v>
      </c>
      <c r="F363" s="9" t="s">
        <v>3940</v>
      </c>
      <c r="G363" s="9" t="s">
        <v>3941</v>
      </c>
      <c r="H363" s="9" t="s">
        <v>3942</v>
      </c>
      <c r="I363" s="9" t="s">
        <v>3943</v>
      </c>
      <c r="J363" s="9" t="s">
        <v>3930</v>
      </c>
    </row>
    <row r="364" spans="1:10" x14ac:dyDescent="0.25">
      <c r="A364" s="326"/>
      <c r="B364" s="325"/>
      <c r="C364" s="325"/>
      <c r="D364" s="239" t="s">
        <v>1310</v>
      </c>
      <c r="E364" s="9" t="s">
        <v>3931</v>
      </c>
      <c r="F364" s="9" t="s">
        <v>3944</v>
      </c>
      <c r="G364" s="9" t="s">
        <v>3945</v>
      </c>
      <c r="H364" s="9" t="s">
        <v>3946</v>
      </c>
      <c r="I364" s="9" t="s">
        <v>3947</v>
      </c>
      <c r="J364" s="9" t="s">
        <v>3936</v>
      </c>
    </row>
    <row r="365" spans="1:10" x14ac:dyDescent="0.25">
      <c r="A365" s="330" t="s">
        <v>978</v>
      </c>
      <c r="B365" s="330" t="s">
        <v>2325</v>
      </c>
      <c r="C365" s="317" t="s">
        <v>1300</v>
      </c>
      <c r="D365" s="238" t="s">
        <v>979</v>
      </c>
      <c r="E365" s="19" t="s">
        <v>78</v>
      </c>
      <c r="F365" s="19" t="s">
        <v>78</v>
      </c>
      <c r="G365" s="19" t="s">
        <v>3948</v>
      </c>
      <c r="H365" s="19" t="s">
        <v>3949</v>
      </c>
      <c r="I365" s="19" t="s">
        <v>3950</v>
      </c>
      <c r="J365" s="19" t="s">
        <v>78</v>
      </c>
    </row>
    <row r="366" spans="1:10" x14ac:dyDescent="0.25">
      <c r="A366" s="330"/>
      <c r="B366" s="330"/>
      <c r="C366" s="317"/>
      <c r="D366" s="238" t="s">
        <v>980</v>
      </c>
      <c r="E366" s="403" t="s">
        <v>3951</v>
      </c>
      <c r="F366" s="19" t="s">
        <v>3952</v>
      </c>
      <c r="G366" s="19" t="s">
        <v>3953</v>
      </c>
      <c r="H366" s="19" t="s">
        <v>3954</v>
      </c>
      <c r="I366" s="19" t="s">
        <v>3955</v>
      </c>
      <c r="J366" s="19" t="s">
        <v>3956</v>
      </c>
    </row>
    <row r="367" spans="1:10" x14ac:dyDescent="0.25">
      <c r="A367" s="330"/>
      <c r="B367" s="330"/>
      <c r="C367" s="317"/>
      <c r="D367" s="238" t="s">
        <v>1310</v>
      </c>
      <c r="E367" s="403" t="s">
        <v>3957</v>
      </c>
      <c r="F367" s="19" t="s">
        <v>3958</v>
      </c>
      <c r="G367" s="19" t="s">
        <v>3959</v>
      </c>
      <c r="H367" s="19" t="s">
        <v>3960</v>
      </c>
      <c r="I367" s="19" t="s">
        <v>3961</v>
      </c>
      <c r="J367" s="19" t="s">
        <v>3962</v>
      </c>
    </row>
    <row r="368" spans="1:10" x14ac:dyDescent="0.25">
      <c r="A368" s="330"/>
      <c r="B368" s="330"/>
      <c r="C368" s="317" t="s">
        <v>1316</v>
      </c>
      <c r="D368" s="238" t="s">
        <v>979</v>
      </c>
      <c r="E368" s="403" t="s">
        <v>3963</v>
      </c>
      <c r="F368" s="19" t="s">
        <v>3964</v>
      </c>
      <c r="G368" s="19" t="s">
        <v>3965</v>
      </c>
      <c r="H368" s="19" t="s">
        <v>3966</v>
      </c>
      <c r="I368" s="19" t="s">
        <v>3967</v>
      </c>
      <c r="J368" s="19" t="s">
        <v>3968</v>
      </c>
    </row>
    <row r="369" spans="1:10" x14ac:dyDescent="0.25">
      <c r="A369" s="330"/>
      <c r="B369" s="330"/>
      <c r="C369" s="317"/>
      <c r="D369" s="238" t="s">
        <v>980</v>
      </c>
      <c r="E369" s="403" t="s">
        <v>3969</v>
      </c>
      <c r="F369" s="19" t="s">
        <v>3970</v>
      </c>
      <c r="G369" s="19" t="s">
        <v>3971</v>
      </c>
      <c r="H369" s="19" t="s">
        <v>3972</v>
      </c>
      <c r="I369" s="19" t="s">
        <v>3973</v>
      </c>
      <c r="J369" s="19" t="s">
        <v>3974</v>
      </c>
    </row>
    <row r="370" spans="1:10" x14ac:dyDescent="0.25">
      <c r="A370" s="330"/>
      <c r="B370" s="330"/>
      <c r="C370" s="317"/>
      <c r="D370" s="238" t="s">
        <v>1310</v>
      </c>
      <c r="E370" s="403" t="s">
        <v>3975</v>
      </c>
      <c r="F370" s="19" t="s">
        <v>3976</v>
      </c>
      <c r="G370" s="19" t="s">
        <v>3977</v>
      </c>
      <c r="H370" s="19" t="s">
        <v>3978</v>
      </c>
      <c r="I370" s="19" t="s">
        <v>3979</v>
      </c>
      <c r="J370" s="19" t="s">
        <v>3980</v>
      </c>
    </row>
    <row r="371" spans="1:10" x14ac:dyDescent="0.25">
      <c r="A371" s="330"/>
      <c r="B371" s="330" t="s">
        <v>2360</v>
      </c>
      <c r="C371" s="317" t="s">
        <v>1300</v>
      </c>
      <c r="D371" s="238" t="s">
        <v>979</v>
      </c>
      <c r="E371" s="403" t="s">
        <v>78</v>
      </c>
      <c r="F371" s="19" t="s">
        <v>78</v>
      </c>
      <c r="G371" s="19" t="s">
        <v>3948</v>
      </c>
      <c r="H371" s="19" t="s">
        <v>3949</v>
      </c>
      <c r="I371" s="19" t="s">
        <v>3950</v>
      </c>
      <c r="J371" s="19" t="s">
        <v>78</v>
      </c>
    </row>
    <row r="372" spans="1:10" x14ac:dyDescent="0.25">
      <c r="A372" s="330"/>
      <c r="B372" s="330"/>
      <c r="C372" s="317"/>
      <c r="D372" s="238" t="s">
        <v>980</v>
      </c>
      <c r="E372" s="403" t="s">
        <v>3981</v>
      </c>
      <c r="F372" s="19" t="s">
        <v>3982</v>
      </c>
      <c r="G372" s="19" t="s">
        <v>3983</v>
      </c>
      <c r="H372" s="19" t="s">
        <v>3984</v>
      </c>
      <c r="I372" s="19" t="s">
        <v>3985</v>
      </c>
      <c r="J372" s="19" t="s">
        <v>3986</v>
      </c>
    </row>
    <row r="373" spans="1:10" x14ac:dyDescent="0.25">
      <c r="A373" s="330"/>
      <c r="B373" s="330"/>
      <c r="C373" s="317"/>
      <c r="D373" s="238" t="s">
        <v>1310</v>
      </c>
      <c r="E373" s="403" t="s">
        <v>3987</v>
      </c>
      <c r="F373" s="19" t="s">
        <v>3350</v>
      </c>
      <c r="G373" s="19" t="s">
        <v>3988</v>
      </c>
      <c r="H373" s="19" t="s">
        <v>2369</v>
      </c>
      <c r="I373" s="19" t="s">
        <v>2369</v>
      </c>
      <c r="J373" s="19" t="s">
        <v>3989</v>
      </c>
    </row>
    <row r="374" spans="1:10" x14ac:dyDescent="0.25">
      <c r="A374" s="330"/>
      <c r="B374" s="330"/>
      <c r="C374" s="317" t="s">
        <v>1316</v>
      </c>
      <c r="D374" s="238" t="s">
        <v>979</v>
      </c>
      <c r="E374" s="403" t="s">
        <v>3990</v>
      </c>
      <c r="F374" s="19" t="s">
        <v>3991</v>
      </c>
      <c r="G374" s="19" t="s">
        <v>3992</v>
      </c>
      <c r="H374" s="19" t="s">
        <v>3993</v>
      </c>
      <c r="I374" s="19" t="s">
        <v>3994</v>
      </c>
      <c r="J374" s="19" t="s">
        <v>3995</v>
      </c>
    </row>
    <row r="375" spans="1:10" x14ac:dyDescent="0.25">
      <c r="A375" s="330"/>
      <c r="B375" s="330"/>
      <c r="C375" s="317"/>
      <c r="D375" s="238" t="s">
        <v>980</v>
      </c>
      <c r="E375" s="403" t="s">
        <v>3996</v>
      </c>
      <c r="F375" s="19" t="s">
        <v>3997</v>
      </c>
      <c r="G375" s="19" t="s">
        <v>3998</v>
      </c>
      <c r="H375" s="19" t="s">
        <v>3999</v>
      </c>
      <c r="I375" s="19" t="s">
        <v>4000</v>
      </c>
      <c r="J375" s="19" t="s">
        <v>4001</v>
      </c>
    </row>
    <row r="376" spans="1:10" x14ac:dyDescent="0.25">
      <c r="A376" s="330"/>
      <c r="B376" s="330"/>
      <c r="C376" s="317"/>
      <c r="D376" s="238" t="s">
        <v>1310</v>
      </c>
      <c r="E376" s="403" t="s">
        <v>4002</v>
      </c>
      <c r="F376" s="19" t="s">
        <v>4003</v>
      </c>
      <c r="G376" s="19" t="s">
        <v>4004</v>
      </c>
      <c r="H376" s="19" t="s">
        <v>4005</v>
      </c>
      <c r="I376" s="19" t="s">
        <v>4006</v>
      </c>
      <c r="J376" s="19" t="s">
        <v>4007</v>
      </c>
    </row>
    <row r="377" spans="1:10" x14ac:dyDescent="0.25">
      <c r="A377" s="330"/>
      <c r="B377" s="330" t="s">
        <v>2389</v>
      </c>
      <c r="C377" s="317" t="s">
        <v>1300</v>
      </c>
      <c r="D377" s="238" t="s">
        <v>979</v>
      </c>
      <c r="E377" s="403" t="s">
        <v>78</v>
      </c>
      <c r="F377" s="19" t="s">
        <v>78</v>
      </c>
      <c r="G377" s="19" t="s">
        <v>3948</v>
      </c>
      <c r="H377" s="19" t="s">
        <v>3949</v>
      </c>
      <c r="I377" s="19" t="s">
        <v>3950</v>
      </c>
      <c r="J377" s="19" t="s">
        <v>78</v>
      </c>
    </row>
    <row r="378" spans="1:10" x14ac:dyDescent="0.25">
      <c r="A378" s="330"/>
      <c r="B378" s="330"/>
      <c r="C378" s="317"/>
      <c r="D378" s="238" t="s">
        <v>980</v>
      </c>
      <c r="E378" s="403" t="s">
        <v>4008</v>
      </c>
      <c r="F378" s="19" t="s">
        <v>4009</v>
      </c>
      <c r="G378" s="19" t="s">
        <v>4010</v>
      </c>
      <c r="H378" s="19" t="s">
        <v>4011</v>
      </c>
      <c r="I378" s="19" t="s">
        <v>4012</v>
      </c>
      <c r="J378" s="19" t="s">
        <v>4013</v>
      </c>
    </row>
    <row r="379" spans="1:10" x14ac:dyDescent="0.25">
      <c r="A379" s="330"/>
      <c r="B379" s="330"/>
      <c r="C379" s="317"/>
      <c r="D379" s="238" t="s">
        <v>1310</v>
      </c>
      <c r="E379" s="403" t="s">
        <v>2369</v>
      </c>
      <c r="F379" s="19" t="s">
        <v>2369</v>
      </c>
      <c r="G379" s="19" t="s">
        <v>2369</v>
      </c>
      <c r="H379" s="19" t="s">
        <v>2369</v>
      </c>
      <c r="I379" s="19" t="s">
        <v>2369</v>
      </c>
      <c r="J379" s="19" t="s">
        <v>2369</v>
      </c>
    </row>
    <row r="380" spans="1:10" x14ac:dyDescent="0.25">
      <c r="A380" s="330"/>
      <c r="B380" s="330"/>
      <c r="C380" s="317" t="s">
        <v>1316</v>
      </c>
      <c r="D380" s="238" t="s">
        <v>979</v>
      </c>
      <c r="E380" s="403" t="s">
        <v>4014</v>
      </c>
      <c r="F380" s="19" t="s">
        <v>4015</v>
      </c>
      <c r="G380" s="19" t="s">
        <v>4016</v>
      </c>
      <c r="H380" s="19" t="s">
        <v>1539</v>
      </c>
      <c r="I380" s="19" t="s">
        <v>4017</v>
      </c>
      <c r="J380" s="19" t="s">
        <v>4018</v>
      </c>
    </row>
    <row r="381" spans="1:10" x14ac:dyDescent="0.25">
      <c r="A381" s="330"/>
      <c r="B381" s="330"/>
      <c r="C381" s="317"/>
      <c r="D381" s="238" t="s">
        <v>980</v>
      </c>
      <c r="E381" s="403" t="s">
        <v>4019</v>
      </c>
      <c r="F381" s="19" t="s">
        <v>4020</v>
      </c>
      <c r="G381" s="19" t="s">
        <v>4021</v>
      </c>
      <c r="H381" s="19" t="s">
        <v>4022</v>
      </c>
      <c r="I381" s="19" t="s">
        <v>4023</v>
      </c>
      <c r="J381" s="19" t="s">
        <v>4024</v>
      </c>
    </row>
    <row r="382" spans="1:10" x14ac:dyDescent="0.25">
      <c r="A382" s="330"/>
      <c r="B382" s="330"/>
      <c r="C382" s="317"/>
      <c r="D382" s="238" t="s">
        <v>1310</v>
      </c>
      <c r="E382" s="403" t="s">
        <v>4025</v>
      </c>
      <c r="F382" s="19" t="s">
        <v>4026</v>
      </c>
      <c r="G382" s="19" t="s">
        <v>4027</v>
      </c>
      <c r="H382" s="19" t="s">
        <v>4028</v>
      </c>
      <c r="I382" s="19" t="s">
        <v>4029</v>
      </c>
      <c r="J382" s="19" t="s">
        <v>4030</v>
      </c>
    </row>
    <row r="383" spans="1:10" x14ac:dyDescent="0.25">
      <c r="A383" s="330"/>
      <c r="B383" s="330" t="s">
        <v>2416</v>
      </c>
      <c r="C383" s="317" t="s">
        <v>1300</v>
      </c>
      <c r="D383" s="238" t="s">
        <v>979</v>
      </c>
      <c r="E383" s="403" t="s">
        <v>78</v>
      </c>
      <c r="F383" s="19" t="s">
        <v>78</v>
      </c>
      <c r="G383" s="19" t="s">
        <v>3948</v>
      </c>
      <c r="H383" s="19" t="s">
        <v>3949</v>
      </c>
      <c r="I383" s="19" t="s">
        <v>3950</v>
      </c>
      <c r="J383" s="19" t="s">
        <v>78</v>
      </c>
    </row>
    <row r="384" spans="1:10" x14ac:dyDescent="0.25">
      <c r="A384" s="330"/>
      <c r="B384" s="330"/>
      <c r="C384" s="317"/>
      <c r="D384" s="238" t="s">
        <v>980</v>
      </c>
      <c r="E384" s="403" t="s">
        <v>4031</v>
      </c>
      <c r="F384" s="19" t="s">
        <v>4032</v>
      </c>
      <c r="G384" s="19" t="s">
        <v>4033</v>
      </c>
      <c r="H384" s="19" t="s">
        <v>4034</v>
      </c>
      <c r="I384" s="19" t="s">
        <v>4035</v>
      </c>
      <c r="J384" s="19" t="s">
        <v>4036</v>
      </c>
    </row>
    <row r="385" spans="1:10" x14ac:dyDescent="0.25">
      <c r="A385" s="330"/>
      <c r="B385" s="330"/>
      <c r="C385" s="317"/>
      <c r="D385" s="238" t="s">
        <v>1310</v>
      </c>
      <c r="E385" s="403" t="s">
        <v>4037</v>
      </c>
      <c r="F385" s="19" t="s">
        <v>4038</v>
      </c>
      <c r="G385" s="19" t="s">
        <v>4039</v>
      </c>
      <c r="H385" s="19" t="s">
        <v>4040</v>
      </c>
      <c r="I385" s="19" t="s">
        <v>4041</v>
      </c>
      <c r="J385" s="19" t="s">
        <v>4042</v>
      </c>
    </row>
    <row r="386" spans="1:10" x14ac:dyDescent="0.25">
      <c r="A386" s="330"/>
      <c r="B386" s="330"/>
      <c r="C386" s="317" t="s">
        <v>1316</v>
      </c>
      <c r="D386" s="238" t="s">
        <v>979</v>
      </c>
      <c r="E386" s="403" t="s">
        <v>4043</v>
      </c>
      <c r="F386" s="19" t="s">
        <v>4044</v>
      </c>
      <c r="G386" s="19" t="s">
        <v>4045</v>
      </c>
      <c r="H386" s="19" t="s">
        <v>4046</v>
      </c>
      <c r="I386" s="19" t="s">
        <v>4047</v>
      </c>
      <c r="J386" s="19" t="s">
        <v>4048</v>
      </c>
    </row>
    <row r="387" spans="1:10" x14ac:dyDescent="0.25">
      <c r="A387" s="330"/>
      <c r="B387" s="330"/>
      <c r="C387" s="317"/>
      <c r="D387" s="238" t="s">
        <v>980</v>
      </c>
      <c r="E387" s="403" t="s">
        <v>4049</v>
      </c>
      <c r="F387" s="19" t="s">
        <v>4050</v>
      </c>
      <c r="G387" s="19" t="s">
        <v>4051</v>
      </c>
      <c r="H387" s="19" t="s">
        <v>4052</v>
      </c>
      <c r="I387" s="19" t="s">
        <v>4053</v>
      </c>
      <c r="J387" s="19" t="s">
        <v>4054</v>
      </c>
    </row>
    <row r="388" spans="1:10" x14ac:dyDescent="0.25">
      <c r="A388" s="330"/>
      <c r="B388" s="330"/>
      <c r="C388" s="317"/>
      <c r="D388" s="238" t="s">
        <v>1310</v>
      </c>
      <c r="E388" s="403" t="s">
        <v>4055</v>
      </c>
      <c r="F388" s="19" t="s">
        <v>4056</v>
      </c>
      <c r="G388" s="19" t="s">
        <v>4057</v>
      </c>
      <c r="H388" s="19" t="s">
        <v>4058</v>
      </c>
      <c r="I388" s="19" t="s">
        <v>4059</v>
      </c>
      <c r="J388" s="19" t="s">
        <v>4060</v>
      </c>
    </row>
    <row r="389" spans="1:10" x14ac:dyDescent="0.25">
      <c r="A389" s="330"/>
      <c r="B389" s="330" t="s">
        <v>2447</v>
      </c>
      <c r="C389" s="317" t="s">
        <v>1300</v>
      </c>
      <c r="D389" s="238" t="s">
        <v>979</v>
      </c>
      <c r="E389" s="403" t="s">
        <v>78</v>
      </c>
      <c r="F389" s="19" t="s">
        <v>78</v>
      </c>
      <c r="G389" s="19" t="s">
        <v>3948</v>
      </c>
      <c r="H389" s="19" t="s">
        <v>3949</v>
      </c>
      <c r="I389" s="19" t="s">
        <v>3950</v>
      </c>
      <c r="J389" s="19" t="s">
        <v>78</v>
      </c>
    </row>
    <row r="390" spans="1:10" x14ac:dyDescent="0.25">
      <c r="A390" s="330"/>
      <c r="B390" s="330"/>
      <c r="C390" s="317"/>
      <c r="D390" s="238" t="s">
        <v>980</v>
      </c>
      <c r="E390" s="403" t="s">
        <v>4061</v>
      </c>
      <c r="F390" s="19" t="s">
        <v>4062</v>
      </c>
      <c r="G390" s="19" t="s">
        <v>4063</v>
      </c>
      <c r="H390" s="19" t="s">
        <v>4064</v>
      </c>
      <c r="I390" s="19" t="s">
        <v>4065</v>
      </c>
      <c r="J390" s="19" t="s">
        <v>4066</v>
      </c>
    </row>
    <row r="391" spans="1:10" x14ac:dyDescent="0.25">
      <c r="A391" s="330"/>
      <c r="B391" s="330"/>
      <c r="C391" s="317"/>
      <c r="D391" s="238" t="s">
        <v>1310</v>
      </c>
      <c r="E391" s="403" t="s">
        <v>4067</v>
      </c>
      <c r="F391" s="19" t="s">
        <v>4068</v>
      </c>
      <c r="G391" s="19" t="s">
        <v>4069</v>
      </c>
      <c r="H391" s="19" t="s">
        <v>4070</v>
      </c>
      <c r="I391" s="19" t="s">
        <v>4071</v>
      </c>
      <c r="J391" s="19" t="s">
        <v>4072</v>
      </c>
    </row>
    <row r="392" spans="1:10" x14ac:dyDescent="0.25">
      <c r="A392" s="330"/>
      <c r="B392" s="330"/>
      <c r="C392" s="317" t="s">
        <v>1316</v>
      </c>
      <c r="D392" s="238" t="s">
        <v>979</v>
      </c>
      <c r="E392" s="403" t="s">
        <v>4073</v>
      </c>
      <c r="F392" s="19" t="s">
        <v>4074</v>
      </c>
      <c r="G392" s="19" t="s">
        <v>4075</v>
      </c>
      <c r="H392" s="19" t="s">
        <v>4076</v>
      </c>
      <c r="I392" s="19" t="s">
        <v>4077</v>
      </c>
      <c r="J392" s="19" t="s">
        <v>4073</v>
      </c>
    </row>
    <row r="393" spans="1:10" x14ac:dyDescent="0.25">
      <c r="A393" s="330"/>
      <c r="B393" s="330"/>
      <c r="C393" s="317"/>
      <c r="D393" s="238" t="s">
        <v>980</v>
      </c>
      <c r="E393" s="403" t="s">
        <v>4078</v>
      </c>
      <c r="F393" s="19" t="s">
        <v>4079</v>
      </c>
      <c r="G393" s="19" t="s">
        <v>4080</v>
      </c>
      <c r="H393" s="19" t="s">
        <v>4081</v>
      </c>
      <c r="I393" s="19" t="s">
        <v>4082</v>
      </c>
      <c r="J393" s="19" t="s">
        <v>4083</v>
      </c>
    </row>
    <row r="394" spans="1:10" x14ac:dyDescent="0.25">
      <c r="A394" s="330"/>
      <c r="B394" s="330"/>
      <c r="C394" s="317"/>
      <c r="D394" s="238" t="s">
        <v>1310</v>
      </c>
      <c r="E394" s="403" t="s">
        <v>4067</v>
      </c>
      <c r="F394" s="19" t="s">
        <v>4084</v>
      </c>
      <c r="G394" s="19" t="s">
        <v>4085</v>
      </c>
      <c r="H394" s="19" t="s">
        <v>4086</v>
      </c>
      <c r="I394" s="19" t="s">
        <v>4087</v>
      </c>
      <c r="J394" s="19" t="s">
        <v>4072</v>
      </c>
    </row>
    <row r="395" spans="1:10" x14ac:dyDescent="0.25">
      <c r="A395" s="330"/>
      <c r="B395" s="330" t="s">
        <v>2472</v>
      </c>
      <c r="C395" s="317" t="s">
        <v>1300</v>
      </c>
      <c r="D395" s="238" t="s">
        <v>979</v>
      </c>
      <c r="E395" s="403" t="s">
        <v>78</v>
      </c>
      <c r="F395" s="19" t="s">
        <v>78</v>
      </c>
      <c r="G395" s="19" t="s">
        <v>3948</v>
      </c>
      <c r="H395" s="19" t="s">
        <v>3949</v>
      </c>
      <c r="I395" s="19" t="s">
        <v>3950</v>
      </c>
      <c r="J395" s="19" t="s">
        <v>78</v>
      </c>
    </row>
    <row r="396" spans="1:10" x14ac:dyDescent="0.25">
      <c r="A396" s="330"/>
      <c r="B396" s="330"/>
      <c r="C396" s="317"/>
      <c r="D396" s="238" t="s">
        <v>980</v>
      </c>
      <c r="E396" s="403" t="s">
        <v>4088</v>
      </c>
      <c r="F396" s="19" t="s">
        <v>4089</v>
      </c>
      <c r="G396" s="19" t="s">
        <v>4090</v>
      </c>
      <c r="H396" s="19" t="s">
        <v>4091</v>
      </c>
      <c r="I396" s="19" t="s">
        <v>4092</v>
      </c>
      <c r="J396" s="19" t="s">
        <v>4093</v>
      </c>
    </row>
    <row r="397" spans="1:10" x14ac:dyDescent="0.25">
      <c r="A397" s="330"/>
      <c r="B397" s="330"/>
      <c r="C397" s="317"/>
      <c r="D397" s="238" t="s">
        <v>1310</v>
      </c>
      <c r="E397" s="19" t="s">
        <v>4094</v>
      </c>
      <c r="F397" s="19" t="s">
        <v>4095</v>
      </c>
      <c r="G397" s="19" t="s">
        <v>4096</v>
      </c>
      <c r="H397" s="19" t="s">
        <v>4097</v>
      </c>
      <c r="I397" s="19" t="s">
        <v>4098</v>
      </c>
      <c r="J397" s="19" t="s">
        <v>4099</v>
      </c>
    </row>
    <row r="398" spans="1:10" x14ac:dyDescent="0.25">
      <c r="A398" s="330"/>
      <c r="B398" s="330"/>
      <c r="C398" s="317" t="s">
        <v>1316</v>
      </c>
      <c r="D398" s="238" t="s">
        <v>979</v>
      </c>
      <c r="E398" s="19" t="s">
        <v>78</v>
      </c>
      <c r="F398" s="19" t="s">
        <v>4100</v>
      </c>
      <c r="G398" s="19" t="s">
        <v>4101</v>
      </c>
      <c r="H398" s="19" t="s">
        <v>4102</v>
      </c>
      <c r="I398" s="19" t="s">
        <v>4103</v>
      </c>
      <c r="J398" s="19" t="s">
        <v>78</v>
      </c>
    </row>
    <row r="399" spans="1:10" x14ac:dyDescent="0.25">
      <c r="A399" s="330"/>
      <c r="B399" s="330"/>
      <c r="C399" s="317"/>
      <c r="D399" s="238" t="s">
        <v>980</v>
      </c>
      <c r="E399" s="19" t="s">
        <v>4088</v>
      </c>
      <c r="F399" s="19" t="s">
        <v>4104</v>
      </c>
      <c r="G399" s="19" t="s">
        <v>4105</v>
      </c>
      <c r="H399" s="19" t="s">
        <v>4106</v>
      </c>
      <c r="I399" s="19" t="s">
        <v>4107</v>
      </c>
      <c r="J399" s="19" t="s">
        <v>4093</v>
      </c>
    </row>
    <row r="400" spans="1:10" x14ac:dyDescent="0.25">
      <c r="A400" s="330"/>
      <c r="B400" s="330"/>
      <c r="C400" s="317"/>
      <c r="D400" s="238" t="s">
        <v>1310</v>
      </c>
      <c r="E400" s="19" t="s">
        <v>4094</v>
      </c>
      <c r="F400" s="19" t="s">
        <v>4108</v>
      </c>
      <c r="G400" s="19" t="s">
        <v>4109</v>
      </c>
      <c r="H400" s="19" t="s">
        <v>4110</v>
      </c>
      <c r="I400" s="19" t="s">
        <v>4111</v>
      </c>
      <c r="J400" s="19" t="s">
        <v>4099</v>
      </c>
    </row>
    <row r="403" spans="1:1" x14ac:dyDescent="0.25">
      <c r="A403" s="34" t="s">
        <v>4112</v>
      </c>
    </row>
  </sheetData>
  <mergeCells count="215">
    <mergeCell ref="A365:A400"/>
    <mergeCell ref="B365:B370"/>
    <mergeCell ref="C365:C367"/>
    <mergeCell ref="C368:C370"/>
    <mergeCell ref="B371:B376"/>
    <mergeCell ref="C371:C373"/>
    <mergeCell ref="C374:C376"/>
    <mergeCell ref="B377:B382"/>
    <mergeCell ref="C377:C379"/>
    <mergeCell ref="C380:C382"/>
    <mergeCell ref="B395:B400"/>
    <mergeCell ref="C395:C397"/>
    <mergeCell ref="C398:C400"/>
    <mergeCell ref="B383:B388"/>
    <mergeCell ref="C383:C385"/>
    <mergeCell ref="C386:C388"/>
    <mergeCell ref="B389:B394"/>
    <mergeCell ref="C389:C391"/>
    <mergeCell ref="C392:C394"/>
    <mergeCell ref="A329:A364"/>
    <mergeCell ref="B329:B334"/>
    <mergeCell ref="C329:C331"/>
    <mergeCell ref="C332:C334"/>
    <mergeCell ref="B335:B340"/>
    <mergeCell ref="C335:C337"/>
    <mergeCell ref="C338:C340"/>
    <mergeCell ref="B353:B358"/>
    <mergeCell ref="C353:C355"/>
    <mergeCell ref="C356:C358"/>
    <mergeCell ref="B359:B364"/>
    <mergeCell ref="C359:C361"/>
    <mergeCell ref="C362:C364"/>
    <mergeCell ref="B341:B346"/>
    <mergeCell ref="C341:C343"/>
    <mergeCell ref="C344:C346"/>
    <mergeCell ref="B347:B352"/>
    <mergeCell ref="C347:C349"/>
    <mergeCell ref="C350:C352"/>
    <mergeCell ref="B311:B316"/>
    <mergeCell ref="C311:C313"/>
    <mergeCell ref="C314:C316"/>
    <mergeCell ref="B317:B322"/>
    <mergeCell ref="C317:C319"/>
    <mergeCell ref="C320:C322"/>
    <mergeCell ref="A293:A328"/>
    <mergeCell ref="B293:B298"/>
    <mergeCell ref="C293:C295"/>
    <mergeCell ref="C296:C298"/>
    <mergeCell ref="B299:B304"/>
    <mergeCell ref="C299:C301"/>
    <mergeCell ref="C302:C304"/>
    <mergeCell ref="B305:B310"/>
    <mergeCell ref="C305:C307"/>
    <mergeCell ref="C308:C310"/>
    <mergeCell ref="B323:B328"/>
    <mergeCell ref="C323:C325"/>
    <mergeCell ref="C326:C328"/>
    <mergeCell ref="A257:A292"/>
    <mergeCell ref="B257:B262"/>
    <mergeCell ref="C257:C259"/>
    <mergeCell ref="C260:C262"/>
    <mergeCell ref="B263:B268"/>
    <mergeCell ref="C263:C265"/>
    <mergeCell ref="C266:C268"/>
    <mergeCell ref="B281:B286"/>
    <mergeCell ref="C281:C283"/>
    <mergeCell ref="C284:C286"/>
    <mergeCell ref="B287:B292"/>
    <mergeCell ref="C287:C289"/>
    <mergeCell ref="C290:C292"/>
    <mergeCell ref="B269:B274"/>
    <mergeCell ref="C269:C271"/>
    <mergeCell ref="C272:C274"/>
    <mergeCell ref="B275:B280"/>
    <mergeCell ref="C275:C277"/>
    <mergeCell ref="C278:C280"/>
    <mergeCell ref="B239:B244"/>
    <mergeCell ref="C239:C241"/>
    <mergeCell ref="C242:C244"/>
    <mergeCell ref="B245:B250"/>
    <mergeCell ref="C245:C247"/>
    <mergeCell ref="C248:C250"/>
    <mergeCell ref="A221:A256"/>
    <mergeCell ref="B221:B226"/>
    <mergeCell ref="C221:C223"/>
    <mergeCell ref="C224:C226"/>
    <mergeCell ref="B227:B232"/>
    <mergeCell ref="C227:C229"/>
    <mergeCell ref="C230:C232"/>
    <mergeCell ref="B233:B238"/>
    <mergeCell ref="C233:C235"/>
    <mergeCell ref="C236:C238"/>
    <mergeCell ref="B251:B256"/>
    <mergeCell ref="C251:C253"/>
    <mergeCell ref="C254:C256"/>
    <mergeCell ref="A185:A220"/>
    <mergeCell ref="B185:B190"/>
    <mergeCell ref="C185:C187"/>
    <mergeCell ref="C188:C190"/>
    <mergeCell ref="B191:B196"/>
    <mergeCell ref="C191:C193"/>
    <mergeCell ref="C194:C196"/>
    <mergeCell ref="B209:B214"/>
    <mergeCell ref="C209:C211"/>
    <mergeCell ref="C212:C214"/>
    <mergeCell ref="B215:B220"/>
    <mergeCell ref="C215:C217"/>
    <mergeCell ref="C218:C220"/>
    <mergeCell ref="B197:B202"/>
    <mergeCell ref="C197:C199"/>
    <mergeCell ref="C200:C202"/>
    <mergeCell ref="B203:B208"/>
    <mergeCell ref="C203:C205"/>
    <mergeCell ref="C206:C208"/>
    <mergeCell ref="B167:B172"/>
    <mergeCell ref="C167:C169"/>
    <mergeCell ref="C170:C172"/>
    <mergeCell ref="B173:B178"/>
    <mergeCell ref="C173:C175"/>
    <mergeCell ref="C176:C178"/>
    <mergeCell ref="A149:A184"/>
    <mergeCell ref="B149:B154"/>
    <mergeCell ref="C149:C151"/>
    <mergeCell ref="C152:C154"/>
    <mergeCell ref="B155:B160"/>
    <mergeCell ref="C155:C157"/>
    <mergeCell ref="C158:C160"/>
    <mergeCell ref="B161:B166"/>
    <mergeCell ref="C161:C163"/>
    <mergeCell ref="C164:C166"/>
    <mergeCell ref="B179:B184"/>
    <mergeCell ref="C179:C181"/>
    <mergeCell ref="C182:C184"/>
    <mergeCell ref="A113:A148"/>
    <mergeCell ref="B113:B118"/>
    <mergeCell ref="C113:C115"/>
    <mergeCell ref="C116:C118"/>
    <mergeCell ref="B119:B124"/>
    <mergeCell ref="C119:C121"/>
    <mergeCell ref="C122:C124"/>
    <mergeCell ref="B137:B142"/>
    <mergeCell ref="C137:C139"/>
    <mergeCell ref="C140:C142"/>
    <mergeCell ref="B143:B148"/>
    <mergeCell ref="C143:C145"/>
    <mergeCell ref="C146:C148"/>
    <mergeCell ref="B125:B130"/>
    <mergeCell ref="C125:C127"/>
    <mergeCell ref="C128:C130"/>
    <mergeCell ref="B131:B136"/>
    <mergeCell ref="C131:C133"/>
    <mergeCell ref="C134:C136"/>
    <mergeCell ref="B95:B100"/>
    <mergeCell ref="C95:C97"/>
    <mergeCell ref="C98:C100"/>
    <mergeCell ref="B101:B106"/>
    <mergeCell ref="C101:C103"/>
    <mergeCell ref="C104:C106"/>
    <mergeCell ref="A77:A112"/>
    <mergeCell ref="B77:B82"/>
    <mergeCell ref="C77:C79"/>
    <mergeCell ref="C80:C82"/>
    <mergeCell ref="B83:B88"/>
    <mergeCell ref="C83:C85"/>
    <mergeCell ref="C86:C88"/>
    <mergeCell ref="B89:B94"/>
    <mergeCell ref="C89:C91"/>
    <mergeCell ref="C92:C94"/>
    <mergeCell ref="B107:B112"/>
    <mergeCell ref="C107:C109"/>
    <mergeCell ref="C110:C112"/>
    <mergeCell ref="A41:A76"/>
    <mergeCell ref="B41:B46"/>
    <mergeCell ref="C41:C43"/>
    <mergeCell ref="C44:C46"/>
    <mergeCell ref="B47:B52"/>
    <mergeCell ref="C47:C49"/>
    <mergeCell ref="C50:C52"/>
    <mergeCell ref="B65:B70"/>
    <mergeCell ref="C65:C67"/>
    <mergeCell ref="C68:C70"/>
    <mergeCell ref="B71:B76"/>
    <mergeCell ref="C71:C73"/>
    <mergeCell ref="C74:C76"/>
    <mergeCell ref="B53:B58"/>
    <mergeCell ref="C53:C55"/>
    <mergeCell ref="C56:C58"/>
    <mergeCell ref="B59:B64"/>
    <mergeCell ref="C59:C61"/>
    <mergeCell ref="C62:C64"/>
    <mergeCell ref="B29:B34"/>
    <mergeCell ref="C29:C31"/>
    <mergeCell ref="C32:C34"/>
    <mergeCell ref="A5:A40"/>
    <mergeCell ref="B5:B10"/>
    <mergeCell ref="C5:C7"/>
    <mergeCell ref="C8:C10"/>
    <mergeCell ref="B11:B16"/>
    <mergeCell ref="C11:C13"/>
    <mergeCell ref="C14:C16"/>
    <mergeCell ref="B17:B22"/>
    <mergeCell ref="C17:C19"/>
    <mergeCell ref="C20:C22"/>
    <mergeCell ref="B35:B40"/>
    <mergeCell ref="C35:C37"/>
    <mergeCell ref="C38:C40"/>
    <mergeCell ref="A3:A4"/>
    <mergeCell ref="B3:B4"/>
    <mergeCell ref="C3:C4"/>
    <mergeCell ref="D3:D4"/>
    <mergeCell ref="E3:I3"/>
    <mergeCell ref="J3:J4"/>
    <mergeCell ref="B23:B28"/>
    <mergeCell ref="C23:C25"/>
    <mergeCell ref="C26:C28"/>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24D3-8215-45F7-9C11-E99D2E7DFDCF}">
  <sheetPr>
    <tabColor theme="6" tint="0.39997558519241921"/>
  </sheetPr>
  <dimension ref="A1:M47"/>
  <sheetViews>
    <sheetView zoomScale="90" zoomScaleNormal="90" workbookViewId="0">
      <pane xSplit="1" ySplit="4" topLeftCell="B5" activePane="bottomRight" state="frozen"/>
      <selection pane="topRight" activeCell="B1" sqref="B1"/>
      <selection pane="bottomLeft" activeCell="A5" sqref="A5"/>
      <selection pane="bottomRight"/>
    </sheetView>
  </sheetViews>
  <sheetFormatPr defaultColWidth="8.5703125" defaultRowHeight="15" x14ac:dyDescent="0.25"/>
  <cols>
    <col min="1" max="1" width="15.42578125" style="5" customWidth="1"/>
    <col min="2" max="2" width="12.5703125" style="5" bestFit="1" customWidth="1"/>
    <col min="3" max="6" width="20.5703125" style="5" bestFit="1" customWidth="1"/>
    <col min="7" max="7" width="19.5703125" style="5" bestFit="1" customWidth="1"/>
    <col min="8" max="8" width="20.5703125" style="5" bestFit="1" customWidth="1"/>
    <col min="9" max="9" width="21.5703125" style="5" bestFit="1" customWidth="1"/>
    <col min="10" max="10" width="24.42578125" style="5" bestFit="1" customWidth="1"/>
    <col min="11" max="11" width="20.5703125" style="5" bestFit="1" customWidth="1"/>
    <col min="12" max="12" width="21.5703125" style="5" customWidth="1"/>
    <col min="13" max="13" width="20.5703125" style="5" bestFit="1" customWidth="1"/>
    <col min="14" max="16384" width="8.5703125" style="5"/>
  </cols>
  <sheetData>
    <row r="1" spans="1:13" ht="15.75" x14ac:dyDescent="0.25">
      <c r="A1" s="4" t="s">
        <v>4113</v>
      </c>
    </row>
    <row r="3" spans="1:13" ht="17.25" x14ac:dyDescent="0.25">
      <c r="A3" s="330" t="s">
        <v>1290</v>
      </c>
      <c r="B3" s="324" t="s">
        <v>1293</v>
      </c>
      <c r="C3" s="318" t="s">
        <v>4114</v>
      </c>
      <c r="D3" s="318"/>
      <c r="E3" s="318"/>
      <c r="F3" s="318"/>
      <c r="G3" s="318"/>
      <c r="H3" s="318"/>
      <c r="I3" s="318"/>
      <c r="J3" s="318"/>
      <c r="K3" s="318"/>
      <c r="L3" s="318"/>
      <c r="M3" s="318"/>
    </row>
    <row r="4" spans="1:13" ht="30" x14ac:dyDescent="0.25">
      <c r="A4" s="330"/>
      <c r="B4" s="324"/>
      <c r="C4" s="238" t="s">
        <v>978</v>
      </c>
      <c r="D4" s="238" t="s">
        <v>63</v>
      </c>
      <c r="E4" s="238" t="s">
        <v>65</v>
      </c>
      <c r="F4" s="238" t="s">
        <v>412</v>
      </c>
      <c r="G4" s="238" t="s">
        <v>413</v>
      </c>
      <c r="H4" s="238" t="s">
        <v>66</v>
      </c>
      <c r="I4" s="238" t="s">
        <v>67</v>
      </c>
      <c r="J4" s="238" t="s">
        <v>414</v>
      </c>
      <c r="K4" s="238" t="s">
        <v>415</v>
      </c>
      <c r="L4" s="241" t="s">
        <v>416</v>
      </c>
      <c r="M4" s="238" t="s">
        <v>417</v>
      </c>
    </row>
    <row r="5" spans="1:13" x14ac:dyDescent="0.25">
      <c r="A5" s="326" t="s">
        <v>63</v>
      </c>
      <c r="B5" s="9" t="s">
        <v>979</v>
      </c>
      <c r="C5" s="54" t="s">
        <v>4115</v>
      </c>
      <c r="D5" s="54" t="s">
        <v>4116</v>
      </c>
      <c r="E5" s="54" t="s">
        <v>4117</v>
      </c>
      <c r="F5" s="54" t="s">
        <v>4118</v>
      </c>
      <c r="G5" s="54" t="s">
        <v>4119</v>
      </c>
      <c r="H5" s="54" t="s">
        <v>1868</v>
      </c>
      <c r="I5" s="54" t="s">
        <v>4120</v>
      </c>
      <c r="J5" s="54" t="s">
        <v>4121</v>
      </c>
      <c r="K5" s="54" t="s">
        <v>4122</v>
      </c>
      <c r="L5" s="54" t="s">
        <v>4123</v>
      </c>
      <c r="M5" s="54" t="s">
        <v>2888</v>
      </c>
    </row>
    <row r="6" spans="1:13" x14ac:dyDescent="0.25">
      <c r="A6" s="326"/>
      <c r="B6" s="9" t="s">
        <v>4124</v>
      </c>
      <c r="C6" s="55">
        <v>263378892</v>
      </c>
      <c r="D6" s="55">
        <v>103338772</v>
      </c>
      <c r="E6" s="55">
        <v>19895310</v>
      </c>
      <c r="F6" s="55">
        <v>17142099</v>
      </c>
      <c r="G6" s="55">
        <v>15004211</v>
      </c>
      <c r="H6" s="55">
        <v>32186778</v>
      </c>
      <c r="I6" s="55">
        <v>21493574</v>
      </c>
      <c r="J6" s="55">
        <v>17944624</v>
      </c>
      <c r="K6" s="55">
        <v>4277648</v>
      </c>
      <c r="L6" s="55">
        <v>12559960</v>
      </c>
      <c r="M6" s="55">
        <v>19535916</v>
      </c>
    </row>
    <row r="7" spans="1:13" x14ac:dyDescent="0.25">
      <c r="A7" s="326"/>
      <c r="B7" s="9" t="s">
        <v>4125</v>
      </c>
      <c r="C7" s="54" t="s">
        <v>4126</v>
      </c>
      <c r="D7" s="54" t="s">
        <v>4127</v>
      </c>
      <c r="E7" s="54" t="s">
        <v>4128</v>
      </c>
      <c r="F7" s="54" t="s">
        <v>4129</v>
      </c>
      <c r="G7" s="54" t="s">
        <v>4130</v>
      </c>
      <c r="H7" s="54" t="s">
        <v>4131</v>
      </c>
      <c r="I7" s="54" t="s">
        <v>4132</v>
      </c>
      <c r="J7" s="54" t="s">
        <v>4133</v>
      </c>
      <c r="K7" s="54" t="s">
        <v>4134</v>
      </c>
      <c r="L7" s="54" t="s">
        <v>4135</v>
      </c>
      <c r="M7" s="54" t="s">
        <v>4136</v>
      </c>
    </row>
    <row r="8" spans="1:13" x14ac:dyDescent="0.25">
      <c r="A8" s="326"/>
      <c r="B8" s="9" t="s">
        <v>992</v>
      </c>
      <c r="C8" s="54" t="s">
        <v>4137</v>
      </c>
      <c r="D8" s="54" t="s">
        <v>4138</v>
      </c>
      <c r="E8" s="54" t="s">
        <v>4139</v>
      </c>
      <c r="F8" s="54" t="s">
        <v>4140</v>
      </c>
      <c r="G8" s="54" t="s">
        <v>4141</v>
      </c>
      <c r="H8" s="54" t="s">
        <v>4142</v>
      </c>
      <c r="I8" s="54" t="s">
        <v>4143</v>
      </c>
      <c r="J8" s="54" t="s">
        <v>4144</v>
      </c>
      <c r="K8" s="54" t="s">
        <v>4145</v>
      </c>
      <c r="L8" s="54" t="s">
        <v>4146</v>
      </c>
      <c r="M8" s="54" t="s">
        <v>4147</v>
      </c>
    </row>
    <row r="9" spans="1:13" x14ac:dyDescent="0.25">
      <c r="A9" s="326" t="s">
        <v>65</v>
      </c>
      <c r="B9" s="9" t="s">
        <v>979</v>
      </c>
      <c r="C9" s="54" t="s">
        <v>4148</v>
      </c>
      <c r="D9" s="54" t="s">
        <v>4149</v>
      </c>
      <c r="E9" s="54" t="s">
        <v>1744</v>
      </c>
      <c r="F9" s="54" t="s">
        <v>1720</v>
      </c>
      <c r="G9" s="54" t="s">
        <v>4150</v>
      </c>
      <c r="H9" s="54" t="s">
        <v>4151</v>
      </c>
      <c r="I9" s="54" t="s">
        <v>952</v>
      </c>
      <c r="J9" s="54" t="s">
        <v>4152</v>
      </c>
      <c r="K9" s="54" t="s">
        <v>4153</v>
      </c>
      <c r="L9" s="54" t="s">
        <v>2568</v>
      </c>
      <c r="M9" s="54" t="s">
        <v>4154</v>
      </c>
    </row>
    <row r="10" spans="1:13" x14ac:dyDescent="0.25">
      <c r="A10" s="326"/>
      <c r="B10" s="9" t="s">
        <v>4124</v>
      </c>
      <c r="C10" s="55">
        <v>118192778</v>
      </c>
      <c r="D10" s="55">
        <v>47147582</v>
      </c>
      <c r="E10" s="55">
        <v>12865412</v>
      </c>
      <c r="F10" s="55">
        <v>7826633</v>
      </c>
      <c r="G10" s="55">
        <v>6275384</v>
      </c>
      <c r="H10" s="55">
        <v>10093864</v>
      </c>
      <c r="I10" s="55">
        <v>3484620</v>
      </c>
      <c r="J10" s="55">
        <v>7296735</v>
      </c>
      <c r="K10" s="55">
        <v>2582776</v>
      </c>
      <c r="L10" s="55">
        <v>5061753</v>
      </c>
      <c r="M10" s="55">
        <v>15558019</v>
      </c>
    </row>
    <row r="11" spans="1:13" x14ac:dyDescent="0.25">
      <c r="A11" s="326"/>
      <c r="B11" s="9" t="s">
        <v>4125</v>
      </c>
      <c r="C11" s="54" t="s">
        <v>4155</v>
      </c>
      <c r="D11" s="54" t="s">
        <v>4156</v>
      </c>
      <c r="E11" s="54" t="s">
        <v>4157</v>
      </c>
      <c r="F11" s="54" t="s">
        <v>4158</v>
      </c>
      <c r="G11" s="54" t="s">
        <v>4159</v>
      </c>
      <c r="H11" s="54" t="s">
        <v>4160</v>
      </c>
      <c r="I11" s="54" t="s">
        <v>4161</v>
      </c>
      <c r="J11" s="54" t="s">
        <v>4162</v>
      </c>
      <c r="K11" s="54" t="s">
        <v>4163</v>
      </c>
      <c r="L11" s="54" t="s">
        <v>4164</v>
      </c>
      <c r="M11" s="54" t="s">
        <v>4165</v>
      </c>
    </row>
    <row r="12" spans="1:13" x14ac:dyDescent="0.25">
      <c r="A12" s="326"/>
      <c r="B12" s="9" t="s">
        <v>992</v>
      </c>
      <c r="C12" s="54" t="s">
        <v>4166</v>
      </c>
      <c r="D12" s="54" t="s">
        <v>4167</v>
      </c>
      <c r="E12" s="54" t="s">
        <v>4168</v>
      </c>
      <c r="F12" s="54" t="s">
        <v>4169</v>
      </c>
      <c r="G12" s="54" t="s">
        <v>4170</v>
      </c>
      <c r="H12" s="54" t="s">
        <v>4171</v>
      </c>
      <c r="I12" s="54" t="s">
        <v>4172</v>
      </c>
      <c r="J12" s="54" t="s">
        <v>4173</v>
      </c>
      <c r="K12" s="54" t="s">
        <v>4174</v>
      </c>
      <c r="L12" s="54" t="s">
        <v>4175</v>
      </c>
      <c r="M12" s="54" t="s">
        <v>4176</v>
      </c>
    </row>
    <row r="13" spans="1:13" x14ac:dyDescent="0.25">
      <c r="A13" s="326" t="s">
        <v>412</v>
      </c>
      <c r="B13" s="9" t="s">
        <v>979</v>
      </c>
      <c r="C13" s="54" t="s">
        <v>4177</v>
      </c>
      <c r="D13" s="54" t="s">
        <v>1567</v>
      </c>
      <c r="E13" s="54" t="s">
        <v>3696</v>
      </c>
      <c r="F13" s="54" t="s">
        <v>2021</v>
      </c>
      <c r="G13" s="54" t="s">
        <v>4178</v>
      </c>
      <c r="H13" s="54" t="s">
        <v>957</v>
      </c>
      <c r="I13" s="54" t="s">
        <v>3214</v>
      </c>
      <c r="J13" s="54" t="s">
        <v>2022</v>
      </c>
      <c r="K13" s="54" t="s">
        <v>3539</v>
      </c>
      <c r="L13" s="54" t="s">
        <v>4179</v>
      </c>
      <c r="M13" s="54" t="s">
        <v>4180</v>
      </c>
    </row>
    <row r="14" spans="1:13" x14ac:dyDescent="0.25">
      <c r="A14" s="326"/>
      <c r="B14" s="9" t="s">
        <v>4124</v>
      </c>
      <c r="C14" s="55">
        <v>92840996</v>
      </c>
      <c r="D14" s="55">
        <v>33716367</v>
      </c>
      <c r="E14" s="55">
        <v>7000020</v>
      </c>
      <c r="F14" s="55">
        <v>14089061</v>
      </c>
      <c r="G14" s="55">
        <v>3029664</v>
      </c>
      <c r="H14" s="55">
        <v>12244435</v>
      </c>
      <c r="I14" s="55">
        <v>1687920</v>
      </c>
      <c r="J14" s="55">
        <v>8237742</v>
      </c>
      <c r="K14" s="55">
        <v>1347029</v>
      </c>
      <c r="L14" s="55">
        <v>3261859</v>
      </c>
      <c r="M14" s="55">
        <v>8226899</v>
      </c>
    </row>
    <row r="15" spans="1:13" x14ac:dyDescent="0.25">
      <c r="A15" s="326"/>
      <c r="B15" s="9" t="s">
        <v>4125</v>
      </c>
      <c r="C15" s="54" t="s">
        <v>4181</v>
      </c>
      <c r="D15" s="54" t="s">
        <v>4182</v>
      </c>
      <c r="E15" s="54" t="s">
        <v>4183</v>
      </c>
      <c r="F15" s="54" t="s">
        <v>4184</v>
      </c>
      <c r="G15" s="54" t="s">
        <v>4185</v>
      </c>
      <c r="H15" s="54" t="s">
        <v>4186</v>
      </c>
      <c r="I15" s="54" t="s">
        <v>4187</v>
      </c>
      <c r="J15" s="54" t="s">
        <v>4188</v>
      </c>
      <c r="K15" s="54" t="s">
        <v>4189</v>
      </c>
      <c r="L15" s="54" t="s">
        <v>4190</v>
      </c>
      <c r="M15" s="54" t="s">
        <v>4191</v>
      </c>
    </row>
    <row r="16" spans="1:13" x14ac:dyDescent="0.25">
      <c r="A16" s="326"/>
      <c r="B16" s="9" t="s">
        <v>992</v>
      </c>
      <c r="C16" s="54" t="s">
        <v>4192</v>
      </c>
      <c r="D16" s="54" t="s">
        <v>4193</v>
      </c>
      <c r="E16" s="54" t="s">
        <v>4194</v>
      </c>
      <c r="F16" s="54" t="s">
        <v>4195</v>
      </c>
      <c r="G16" s="54" t="s">
        <v>4196</v>
      </c>
      <c r="H16" s="54" t="s">
        <v>4197</v>
      </c>
      <c r="I16" s="54" t="s">
        <v>4198</v>
      </c>
      <c r="J16" s="54" t="s">
        <v>4199</v>
      </c>
      <c r="K16" s="54" t="s">
        <v>4200</v>
      </c>
      <c r="L16" s="54" t="s">
        <v>4201</v>
      </c>
      <c r="M16" s="54" t="s">
        <v>4202</v>
      </c>
    </row>
    <row r="17" spans="1:13" x14ac:dyDescent="0.25">
      <c r="A17" s="326" t="s">
        <v>413</v>
      </c>
      <c r="B17" s="9" t="s">
        <v>979</v>
      </c>
      <c r="C17" s="54" t="s">
        <v>4203</v>
      </c>
      <c r="D17" s="54" t="s">
        <v>4204</v>
      </c>
      <c r="E17" s="54" t="s">
        <v>4205</v>
      </c>
      <c r="F17" s="54" t="s">
        <v>3051</v>
      </c>
      <c r="G17" s="54" t="s">
        <v>4206</v>
      </c>
      <c r="H17" s="54" t="s">
        <v>4207</v>
      </c>
      <c r="I17" s="54" t="s">
        <v>4208</v>
      </c>
      <c r="J17" s="54" t="s">
        <v>4209</v>
      </c>
      <c r="K17" s="54" t="s">
        <v>4210</v>
      </c>
      <c r="L17" s="54" t="s">
        <v>4211</v>
      </c>
      <c r="M17" s="54" t="s">
        <v>1527</v>
      </c>
    </row>
    <row r="18" spans="1:13" x14ac:dyDescent="0.25">
      <c r="A18" s="326"/>
      <c r="B18" s="9" t="s">
        <v>4124</v>
      </c>
      <c r="C18" s="55">
        <v>122658995</v>
      </c>
      <c r="D18" s="55">
        <v>46476385</v>
      </c>
      <c r="E18" s="55">
        <v>9513971</v>
      </c>
      <c r="F18" s="55">
        <v>8932290</v>
      </c>
      <c r="G18" s="55">
        <v>10086381</v>
      </c>
      <c r="H18" s="55">
        <v>9715795</v>
      </c>
      <c r="I18" s="55">
        <v>3857463</v>
      </c>
      <c r="J18" s="55">
        <v>10438979</v>
      </c>
      <c r="K18" s="55">
        <v>5316888</v>
      </c>
      <c r="L18" s="55">
        <v>6895244</v>
      </c>
      <c r="M18" s="55">
        <v>11425599</v>
      </c>
    </row>
    <row r="19" spans="1:13" x14ac:dyDescent="0.25">
      <c r="A19" s="326"/>
      <c r="B19" s="9" t="s">
        <v>4125</v>
      </c>
      <c r="C19" s="54" t="s">
        <v>4212</v>
      </c>
      <c r="D19" s="54" t="s">
        <v>4213</v>
      </c>
      <c r="E19" s="54" t="s">
        <v>4214</v>
      </c>
      <c r="F19" s="54" t="s">
        <v>4215</v>
      </c>
      <c r="G19" s="54" t="s">
        <v>4216</v>
      </c>
      <c r="H19" s="54" t="s">
        <v>4217</v>
      </c>
      <c r="I19" s="54" t="s">
        <v>4218</v>
      </c>
      <c r="J19" s="54" t="s">
        <v>4219</v>
      </c>
      <c r="K19" s="54" t="s">
        <v>4220</v>
      </c>
      <c r="L19" s="54" t="s">
        <v>4221</v>
      </c>
      <c r="M19" s="54" t="s">
        <v>4222</v>
      </c>
    </row>
    <row r="20" spans="1:13" x14ac:dyDescent="0.25">
      <c r="A20" s="326"/>
      <c r="B20" s="9" t="s">
        <v>992</v>
      </c>
      <c r="C20" s="54" t="s">
        <v>4223</v>
      </c>
      <c r="D20" s="54" t="s">
        <v>4224</v>
      </c>
      <c r="E20" s="54" t="s">
        <v>4225</v>
      </c>
      <c r="F20" s="54" t="s">
        <v>4226</v>
      </c>
      <c r="G20" s="54" t="s">
        <v>4227</v>
      </c>
      <c r="H20" s="54" t="s">
        <v>4228</v>
      </c>
      <c r="I20" s="54" t="s">
        <v>4229</v>
      </c>
      <c r="J20" s="54" t="s">
        <v>4230</v>
      </c>
      <c r="K20" s="54" t="s">
        <v>4231</v>
      </c>
      <c r="L20" s="54" t="s">
        <v>4232</v>
      </c>
      <c r="M20" s="54" t="s">
        <v>4233</v>
      </c>
    </row>
    <row r="21" spans="1:13" x14ac:dyDescent="0.25">
      <c r="A21" s="326" t="s">
        <v>66</v>
      </c>
      <c r="B21" s="9" t="s">
        <v>979</v>
      </c>
      <c r="C21" s="54" t="s">
        <v>4177</v>
      </c>
      <c r="D21" s="54" t="s">
        <v>4234</v>
      </c>
      <c r="E21" s="54" t="s">
        <v>4235</v>
      </c>
      <c r="F21" s="54" t="s">
        <v>4236</v>
      </c>
      <c r="G21" s="54" t="s">
        <v>4237</v>
      </c>
      <c r="H21" s="54" t="s">
        <v>4238</v>
      </c>
      <c r="I21" s="54" t="s">
        <v>4239</v>
      </c>
      <c r="J21" s="54" t="s">
        <v>2022</v>
      </c>
      <c r="K21" s="54" t="s">
        <v>1832</v>
      </c>
      <c r="L21" s="54" t="s">
        <v>4240</v>
      </c>
      <c r="M21" s="54" t="s">
        <v>4235</v>
      </c>
    </row>
    <row r="22" spans="1:13" x14ac:dyDescent="0.25">
      <c r="A22" s="326"/>
      <c r="B22" s="9" t="s">
        <v>4124</v>
      </c>
      <c r="C22" s="55">
        <v>90322823</v>
      </c>
      <c r="D22" s="55">
        <v>37809686</v>
      </c>
      <c r="E22" s="55">
        <v>6290850</v>
      </c>
      <c r="F22" s="55">
        <v>7575813</v>
      </c>
      <c r="G22" s="55">
        <v>4016071</v>
      </c>
      <c r="H22" s="55">
        <v>10604764</v>
      </c>
      <c r="I22" s="55">
        <v>2608683</v>
      </c>
      <c r="J22" s="55">
        <v>7100942</v>
      </c>
      <c r="K22" s="55">
        <v>1460620</v>
      </c>
      <c r="L22" s="55">
        <v>3545183</v>
      </c>
      <c r="M22" s="55">
        <v>9310211</v>
      </c>
    </row>
    <row r="23" spans="1:13" x14ac:dyDescent="0.25">
      <c r="A23" s="326"/>
      <c r="B23" s="9" t="s">
        <v>4125</v>
      </c>
      <c r="C23" s="54" t="s">
        <v>4241</v>
      </c>
      <c r="D23" s="54" t="s">
        <v>4242</v>
      </c>
      <c r="E23" s="54" t="s">
        <v>4243</v>
      </c>
      <c r="F23" s="54" t="s">
        <v>4244</v>
      </c>
      <c r="G23" s="54" t="s">
        <v>4245</v>
      </c>
      <c r="H23" s="54" t="s">
        <v>4246</v>
      </c>
      <c r="I23" s="54" t="s">
        <v>4247</v>
      </c>
      <c r="J23" s="54" t="s">
        <v>4248</v>
      </c>
      <c r="K23" s="54" t="s">
        <v>4249</v>
      </c>
      <c r="L23" s="54" t="s">
        <v>4250</v>
      </c>
      <c r="M23" s="54" t="s">
        <v>4251</v>
      </c>
    </row>
    <row r="24" spans="1:13" x14ac:dyDescent="0.25">
      <c r="A24" s="326"/>
      <c r="B24" s="9" t="s">
        <v>992</v>
      </c>
      <c r="C24" s="54" t="s">
        <v>4252</v>
      </c>
      <c r="D24" s="54" t="s">
        <v>4253</v>
      </c>
      <c r="E24" s="54" t="s">
        <v>4254</v>
      </c>
      <c r="F24" s="54" t="s">
        <v>4255</v>
      </c>
      <c r="G24" s="54" t="s">
        <v>4256</v>
      </c>
      <c r="H24" s="54" t="s">
        <v>4257</v>
      </c>
      <c r="I24" s="54" t="s">
        <v>4258</v>
      </c>
      <c r="J24" s="54" t="s">
        <v>4259</v>
      </c>
      <c r="K24" s="54" t="s">
        <v>4260</v>
      </c>
      <c r="L24" s="54" t="s">
        <v>4261</v>
      </c>
      <c r="M24" s="54" t="s">
        <v>4262</v>
      </c>
    </row>
    <row r="25" spans="1:13" x14ac:dyDescent="0.25">
      <c r="A25" s="326" t="s">
        <v>67</v>
      </c>
      <c r="B25" s="9" t="s">
        <v>979</v>
      </c>
      <c r="C25" s="54" t="s">
        <v>4263</v>
      </c>
      <c r="D25" s="54" t="s">
        <v>4264</v>
      </c>
      <c r="E25" s="54" t="s">
        <v>4265</v>
      </c>
      <c r="F25" s="54" t="s">
        <v>4266</v>
      </c>
      <c r="G25" s="54" t="s">
        <v>4267</v>
      </c>
      <c r="H25" s="54" t="s">
        <v>3054</v>
      </c>
      <c r="I25" s="54" t="s">
        <v>3053</v>
      </c>
      <c r="J25" s="54" t="s">
        <v>3859</v>
      </c>
      <c r="K25" s="54" t="s">
        <v>4268</v>
      </c>
      <c r="L25" s="54" t="s">
        <v>4269</v>
      </c>
      <c r="M25" s="54" t="s">
        <v>3539</v>
      </c>
    </row>
    <row r="26" spans="1:13" x14ac:dyDescent="0.25">
      <c r="A26" s="326"/>
      <c r="B26" s="9" t="s">
        <v>4124</v>
      </c>
      <c r="C26" s="55">
        <v>23929147</v>
      </c>
      <c r="D26" s="55">
        <v>8390865</v>
      </c>
      <c r="E26" s="55">
        <v>1469150</v>
      </c>
      <c r="F26" s="55">
        <v>884345</v>
      </c>
      <c r="G26" s="55">
        <v>1345785</v>
      </c>
      <c r="H26" s="55">
        <v>2136736</v>
      </c>
      <c r="I26" s="55">
        <v>4371619</v>
      </c>
      <c r="J26" s="55">
        <v>1022014</v>
      </c>
      <c r="K26" s="55">
        <v>275868</v>
      </c>
      <c r="L26" s="55">
        <v>2088779</v>
      </c>
      <c r="M26" s="55">
        <v>1943986</v>
      </c>
    </row>
    <row r="27" spans="1:13" x14ac:dyDescent="0.25">
      <c r="A27" s="326"/>
      <c r="B27" s="9" t="s">
        <v>4125</v>
      </c>
      <c r="C27" s="54" t="s">
        <v>4270</v>
      </c>
      <c r="D27" s="54" t="s">
        <v>4271</v>
      </c>
      <c r="E27" s="54" t="s">
        <v>4272</v>
      </c>
      <c r="F27" s="54" t="s">
        <v>4273</v>
      </c>
      <c r="G27" s="54" t="s">
        <v>4274</v>
      </c>
      <c r="H27" s="54" t="s">
        <v>4275</v>
      </c>
      <c r="I27" s="54" t="s">
        <v>4276</v>
      </c>
      <c r="J27" s="54" t="s">
        <v>4277</v>
      </c>
      <c r="K27" s="54" t="s">
        <v>4278</v>
      </c>
      <c r="L27" s="54" t="s">
        <v>4279</v>
      </c>
      <c r="M27" s="54" t="s">
        <v>4280</v>
      </c>
    </row>
    <row r="28" spans="1:13" x14ac:dyDescent="0.25">
      <c r="A28" s="326"/>
      <c r="B28" s="9" t="s">
        <v>992</v>
      </c>
      <c r="C28" s="54" t="s">
        <v>4281</v>
      </c>
      <c r="D28" s="54" t="s">
        <v>4282</v>
      </c>
      <c r="E28" s="54" t="s">
        <v>4283</v>
      </c>
      <c r="F28" s="54" t="s">
        <v>4284</v>
      </c>
      <c r="G28" s="54" t="s">
        <v>4285</v>
      </c>
      <c r="H28" s="54" t="s">
        <v>4286</v>
      </c>
      <c r="I28" s="54" t="s">
        <v>4287</v>
      </c>
      <c r="J28" s="54" t="s">
        <v>4288</v>
      </c>
      <c r="K28" s="54" t="s">
        <v>4289</v>
      </c>
      <c r="L28" s="54" t="s">
        <v>4290</v>
      </c>
      <c r="M28" s="54" t="s">
        <v>4291</v>
      </c>
    </row>
    <row r="29" spans="1:13" x14ac:dyDescent="0.25">
      <c r="A29" s="325" t="s">
        <v>414</v>
      </c>
      <c r="B29" s="9" t="s">
        <v>979</v>
      </c>
      <c r="C29" s="54" t="s">
        <v>908</v>
      </c>
      <c r="D29" s="54" t="s">
        <v>4292</v>
      </c>
      <c r="E29" s="54" t="s">
        <v>4154</v>
      </c>
      <c r="F29" s="54" t="s">
        <v>1883</v>
      </c>
      <c r="G29" s="54" t="s">
        <v>4293</v>
      </c>
      <c r="H29" s="54" t="s">
        <v>4294</v>
      </c>
      <c r="I29" s="54" t="s">
        <v>1832</v>
      </c>
      <c r="J29" s="54" t="s">
        <v>4295</v>
      </c>
      <c r="K29" s="54" t="s">
        <v>2729</v>
      </c>
      <c r="L29" s="54" t="s">
        <v>4296</v>
      </c>
      <c r="M29" s="54" t="s">
        <v>4297</v>
      </c>
    </row>
    <row r="30" spans="1:13" x14ac:dyDescent="0.25">
      <c r="A30" s="325"/>
      <c r="B30" s="9" t="s">
        <v>4124</v>
      </c>
      <c r="C30" s="55">
        <v>124657558</v>
      </c>
      <c r="D30" s="55">
        <v>46035060</v>
      </c>
      <c r="E30" s="55">
        <v>10510517</v>
      </c>
      <c r="F30" s="55">
        <v>11141539</v>
      </c>
      <c r="G30" s="55">
        <v>5213383</v>
      </c>
      <c r="H30" s="55">
        <v>11076227</v>
      </c>
      <c r="I30" s="55">
        <v>3284059</v>
      </c>
      <c r="J30" s="55">
        <v>18400104</v>
      </c>
      <c r="K30" s="55">
        <v>2256212</v>
      </c>
      <c r="L30" s="55">
        <v>5872175</v>
      </c>
      <c r="M30" s="55">
        <v>10868282</v>
      </c>
    </row>
    <row r="31" spans="1:13" x14ac:dyDescent="0.25">
      <c r="A31" s="325"/>
      <c r="B31" s="9" t="s">
        <v>4125</v>
      </c>
      <c r="C31" s="54" t="s">
        <v>4298</v>
      </c>
      <c r="D31" s="54" t="s">
        <v>4299</v>
      </c>
      <c r="E31" s="54" t="s">
        <v>4300</v>
      </c>
      <c r="F31" s="54" t="s">
        <v>4301</v>
      </c>
      <c r="G31" s="54" t="s">
        <v>4302</v>
      </c>
      <c r="H31" s="54" t="s">
        <v>4303</v>
      </c>
      <c r="I31" s="54" t="s">
        <v>4304</v>
      </c>
      <c r="J31" s="54" t="s">
        <v>4305</v>
      </c>
      <c r="K31" s="54" t="s">
        <v>4306</v>
      </c>
      <c r="L31" s="54" t="s">
        <v>4307</v>
      </c>
      <c r="M31" s="54" t="s">
        <v>4308</v>
      </c>
    </row>
    <row r="32" spans="1:13" x14ac:dyDescent="0.25">
      <c r="A32" s="325"/>
      <c r="B32" s="9" t="s">
        <v>992</v>
      </c>
      <c r="C32" s="54" t="s">
        <v>4309</v>
      </c>
      <c r="D32" s="54" t="s">
        <v>4310</v>
      </c>
      <c r="E32" s="54" t="s">
        <v>4311</v>
      </c>
      <c r="F32" s="54" t="s">
        <v>4312</v>
      </c>
      <c r="G32" s="54" t="s">
        <v>4313</v>
      </c>
      <c r="H32" s="54" t="s">
        <v>4314</v>
      </c>
      <c r="I32" s="54" t="s">
        <v>4315</v>
      </c>
      <c r="J32" s="54" t="s">
        <v>4316</v>
      </c>
      <c r="K32" s="54" t="s">
        <v>4317</v>
      </c>
      <c r="L32" s="54" t="s">
        <v>4318</v>
      </c>
      <c r="M32" s="54" t="s">
        <v>4319</v>
      </c>
    </row>
    <row r="33" spans="1:13" x14ac:dyDescent="0.25">
      <c r="A33" s="325" t="s">
        <v>415</v>
      </c>
      <c r="B33" s="9" t="s">
        <v>979</v>
      </c>
      <c r="C33" s="54" t="s">
        <v>1971</v>
      </c>
      <c r="D33" s="54" t="s">
        <v>4320</v>
      </c>
      <c r="E33" s="54" t="s">
        <v>4321</v>
      </c>
      <c r="F33" s="54" t="s">
        <v>4322</v>
      </c>
      <c r="G33" s="54" t="s">
        <v>2567</v>
      </c>
      <c r="H33" s="54" t="s">
        <v>4323</v>
      </c>
      <c r="I33" s="54" t="s">
        <v>3215</v>
      </c>
      <c r="J33" s="54" t="s">
        <v>4324</v>
      </c>
      <c r="K33" s="54" t="s">
        <v>4325</v>
      </c>
      <c r="L33" s="54" t="s">
        <v>4326</v>
      </c>
      <c r="M33" s="54" t="s">
        <v>4327</v>
      </c>
    </row>
    <row r="34" spans="1:13" x14ac:dyDescent="0.25">
      <c r="A34" s="325"/>
      <c r="B34" s="9" t="s">
        <v>4124</v>
      </c>
      <c r="C34" s="55">
        <v>35743544</v>
      </c>
      <c r="D34" s="55">
        <v>12548135</v>
      </c>
      <c r="E34" s="55">
        <v>3868577</v>
      </c>
      <c r="F34" s="55">
        <v>1818267</v>
      </c>
      <c r="G34" s="55">
        <v>4197238</v>
      </c>
      <c r="H34" s="55">
        <v>3161377</v>
      </c>
      <c r="I34" s="55">
        <v>803023</v>
      </c>
      <c r="J34" s="55">
        <v>2583191</v>
      </c>
      <c r="K34" s="55">
        <v>1315975</v>
      </c>
      <c r="L34" s="55">
        <v>1875237</v>
      </c>
      <c r="M34" s="55">
        <v>3572524</v>
      </c>
    </row>
    <row r="35" spans="1:13" x14ac:dyDescent="0.25">
      <c r="A35" s="325"/>
      <c r="B35" s="9" t="s">
        <v>4125</v>
      </c>
      <c r="C35" s="54" t="s">
        <v>4328</v>
      </c>
      <c r="D35" s="54" t="s">
        <v>4329</v>
      </c>
      <c r="E35" s="54" t="s">
        <v>4330</v>
      </c>
      <c r="F35" s="54" t="s">
        <v>4331</v>
      </c>
      <c r="G35" s="54" t="s">
        <v>4332</v>
      </c>
      <c r="H35" s="54" t="s">
        <v>4333</v>
      </c>
      <c r="I35" s="54" t="s">
        <v>4334</v>
      </c>
      <c r="J35" s="54" t="s">
        <v>4335</v>
      </c>
      <c r="K35" s="54" t="s">
        <v>4336</v>
      </c>
      <c r="L35" s="54" t="s">
        <v>4337</v>
      </c>
      <c r="M35" s="54" t="s">
        <v>4338</v>
      </c>
    </row>
    <row r="36" spans="1:13" x14ac:dyDescent="0.25">
      <c r="A36" s="325"/>
      <c r="B36" s="9" t="s">
        <v>992</v>
      </c>
      <c r="C36" s="54" t="s">
        <v>4339</v>
      </c>
      <c r="D36" s="54" t="s">
        <v>4340</v>
      </c>
      <c r="E36" s="54" t="s">
        <v>4341</v>
      </c>
      <c r="F36" s="54" t="s">
        <v>4342</v>
      </c>
      <c r="G36" s="54" t="s">
        <v>4343</v>
      </c>
      <c r="H36" s="54" t="s">
        <v>4344</v>
      </c>
      <c r="I36" s="54" t="s">
        <v>4345</v>
      </c>
      <c r="J36" s="54" t="s">
        <v>4346</v>
      </c>
      <c r="K36" s="54" t="s">
        <v>4347</v>
      </c>
      <c r="L36" s="54" t="s">
        <v>4348</v>
      </c>
      <c r="M36" s="54" t="s">
        <v>4349</v>
      </c>
    </row>
    <row r="37" spans="1:13" x14ac:dyDescent="0.25">
      <c r="A37" s="325" t="s">
        <v>416</v>
      </c>
      <c r="B37" s="9" t="s">
        <v>979</v>
      </c>
      <c r="C37" s="54" t="s">
        <v>4350</v>
      </c>
      <c r="D37" s="54" t="s">
        <v>4351</v>
      </c>
      <c r="E37" s="54" t="s">
        <v>4352</v>
      </c>
      <c r="F37" s="54" t="s">
        <v>1830</v>
      </c>
      <c r="G37" s="54" t="s">
        <v>4320</v>
      </c>
      <c r="H37" s="54" t="s">
        <v>4353</v>
      </c>
      <c r="I37" s="54" t="s">
        <v>3858</v>
      </c>
      <c r="J37" s="54" t="s">
        <v>3836</v>
      </c>
      <c r="K37" s="54" t="s">
        <v>3054</v>
      </c>
      <c r="L37" s="54" t="s">
        <v>4354</v>
      </c>
      <c r="M37" s="54" t="s">
        <v>4240</v>
      </c>
    </row>
    <row r="38" spans="1:13" x14ac:dyDescent="0.25">
      <c r="A38" s="325"/>
      <c r="B38" s="9" t="s">
        <v>4124</v>
      </c>
      <c r="C38" s="55">
        <v>62176904</v>
      </c>
      <c r="D38" s="55">
        <v>21557052</v>
      </c>
      <c r="E38" s="55">
        <v>4784724</v>
      </c>
      <c r="F38" s="55">
        <v>4024091</v>
      </c>
      <c r="G38" s="55">
        <v>3794057</v>
      </c>
      <c r="H38" s="55">
        <v>4990313</v>
      </c>
      <c r="I38" s="55">
        <v>3996780</v>
      </c>
      <c r="J38" s="55">
        <v>5293654</v>
      </c>
      <c r="K38" s="55">
        <v>913264</v>
      </c>
      <c r="L38" s="55">
        <v>7790176</v>
      </c>
      <c r="M38" s="55">
        <v>5032793</v>
      </c>
    </row>
    <row r="39" spans="1:13" x14ac:dyDescent="0.25">
      <c r="A39" s="325"/>
      <c r="B39" s="9" t="s">
        <v>4125</v>
      </c>
      <c r="C39" s="54" t="s">
        <v>4355</v>
      </c>
      <c r="D39" s="54" t="s">
        <v>4356</v>
      </c>
      <c r="E39" s="54" t="s">
        <v>4357</v>
      </c>
      <c r="F39" s="54" t="s">
        <v>4358</v>
      </c>
      <c r="G39" s="54" t="s">
        <v>4359</v>
      </c>
      <c r="H39" s="54" t="s">
        <v>4360</v>
      </c>
      <c r="I39" s="54" t="s">
        <v>4361</v>
      </c>
      <c r="J39" s="54" t="s">
        <v>4362</v>
      </c>
      <c r="K39" s="54" t="s">
        <v>4363</v>
      </c>
      <c r="L39" s="54" t="s">
        <v>4364</v>
      </c>
      <c r="M39" s="54" t="s">
        <v>4365</v>
      </c>
    </row>
    <row r="40" spans="1:13" x14ac:dyDescent="0.25">
      <c r="A40" s="325"/>
      <c r="B40" s="9" t="s">
        <v>992</v>
      </c>
      <c r="C40" s="54" t="s">
        <v>4366</v>
      </c>
      <c r="D40" s="54" t="s">
        <v>4367</v>
      </c>
      <c r="E40" s="54" t="s">
        <v>4368</v>
      </c>
      <c r="F40" s="54" t="s">
        <v>4369</v>
      </c>
      <c r="G40" s="54" t="s">
        <v>4370</v>
      </c>
      <c r="H40" s="54" t="s">
        <v>4371</v>
      </c>
      <c r="I40" s="54" t="s">
        <v>4372</v>
      </c>
      <c r="J40" s="54" t="s">
        <v>4373</v>
      </c>
      <c r="K40" s="54" t="s">
        <v>4374</v>
      </c>
      <c r="L40" s="54" t="s">
        <v>4375</v>
      </c>
      <c r="M40" s="54" t="s">
        <v>4376</v>
      </c>
    </row>
    <row r="41" spans="1:13" x14ac:dyDescent="0.25">
      <c r="A41" s="326" t="s">
        <v>417</v>
      </c>
      <c r="B41" s="9" t="s">
        <v>979</v>
      </c>
      <c r="C41" s="54" t="s">
        <v>4377</v>
      </c>
      <c r="D41" s="54" t="s">
        <v>4378</v>
      </c>
      <c r="E41" s="54" t="s">
        <v>4379</v>
      </c>
      <c r="F41" s="54" t="s">
        <v>4380</v>
      </c>
      <c r="G41" s="54" t="s">
        <v>4326</v>
      </c>
      <c r="H41" s="54" t="s">
        <v>1831</v>
      </c>
      <c r="I41" s="54" t="s">
        <v>4381</v>
      </c>
      <c r="J41" s="54" t="s">
        <v>4153</v>
      </c>
      <c r="K41" s="54" t="s">
        <v>3860</v>
      </c>
      <c r="L41" s="54" t="s">
        <v>4382</v>
      </c>
      <c r="M41" s="54" t="s">
        <v>2729</v>
      </c>
    </row>
    <row r="42" spans="1:13" x14ac:dyDescent="0.25">
      <c r="A42" s="326"/>
      <c r="B42" s="9" t="s">
        <v>4124</v>
      </c>
      <c r="C42" s="55">
        <v>36318872</v>
      </c>
      <c r="D42" s="55">
        <v>13677958</v>
      </c>
      <c r="E42" s="55">
        <v>2489395</v>
      </c>
      <c r="F42" s="55">
        <v>2478564</v>
      </c>
      <c r="G42" s="55">
        <v>1188202</v>
      </c>
      <c r="H42" s="55">
        <v>3701061</v>
      </c>
      <c r="I42" s="55">
        <v>2347408</v>
      </c>
      <c r="J42" s="55">
        <v>3404001</v>
      </c>
      <c r="K42" s="55">
        <v>615741</v>
      </c>
      <c r="L42" s="55">
        <v>1647947</v>
      </c>
      <c r="M42" s="55">
        <v>4768595</v>
      </c>
    </row>
    <row r="43" spans="1:13" x14ac:dyDescent="0.25">
      <c r="A43" s="326"/>
      <c r="B43" s="9" t="s">
        <v>4125</v>
      </c>
      <c r="C43" s="54" t="s">
        <v>4383</v>
      </c>
      <c r="D43" s="54" t="s">
        <v>4384</v>
      </c>
      <c r="E43" s="54" t="s">
        <v>4385</v>
      </c>
      <c r="F43" s="54" t="s">
        <v>4386</v>
      </c>
      <c r="G43" s="54" t="s">
        <v>4387</v>
      </c>
      <c r="H43" s="54" t="s">
        <v>4388</v>
      </c>
      <c r="I43" s="54" t="s">
        <v>4389</v>
      </c>
      <c r="J43" s="54" t="s">
        <v>4390</v>
      </c>
      <c r="K43" s="54" t="s">
        <v>4391</v>
      </c>
      <c r="L43" s="54" t="s">
        <v>4392</v>
      </c>
      <c r="M43" s="54" t="s">
        <v>4393</v>
      </c>
    </row>
    <row r="44" spans="1:13" x14ac:dyDescent="0.25">
      <c r="A44" s="326"/>
      <c r="B44" s="9" t="s">
        <v>992</v>
      </c>
      <c r="C44" s="54" t="s">
        <v>4394</v>
      </c>
      <c r="D44" s="54" t="s">
        <v>4395</v>
      </c>
      <c r="E44" s="54" t="s">
        <v>4396</v>
      </c>
      <c r="F44" s="54" t="s">
        <v>4397</v>
      </c>
      <c r="G44" s="54" t="s">
        <v>4398</v>
      </c>
      <c r="H44" s="54" t="s">
        <v>4399</v>
      </c>
      <c r="I44" s="54" t="s">
        <v>4400</v>
      </c>
      <c r="J44" s="54" t="s">
        <v>4401</v>
      </c>
      <c r="K44" s="54" t="s">
        <v>4402</v>
      </c>
      <c r="L44" s="54" t="s">
        <v>4403</v>
      </c>
      <c r="M44" s="54" t="s">
        <v>4404</v>
      </c>
    </row>
    <row r="47" spans="1:13" x14ac:dyDescent="0.25">
      <c r="A47" s="34" t="s">
        <v>4405</v>
      </c>
    </row>
  </sheetData>
  <mergeCells count="13">
    <mergeCell ref="A41:A44"/>
    <mergeCell ref="A17:A20"/>
    <mergeCell ref="A21:A24"/>
    <mergeCell ref="A25:A28"/>
    <mergeCell ref="A29:A32"/>
    <mergeCell ref="A33:A36"/>
    <mergeCell ref="A37:A40"/>
    <mergeCell ref="A13:A16"/>
    <mergeCell ref="A3:A4"/>
    <mergeCell ref="B3:B4"/>
    <mergeCell ref="C3:M3"/>
    <mergeCell ref="A5:A8"/>
    <mergeCell ref="A9:A12"/>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5EFD2-44A0-433C-A32C-ADA266F0485A}">
  <dimension ref="A1:D41"/>
  <sheetViews>
    <sheetView zoomScaleNormal="100" workbookViewId="0">
      <selection activeCell="A43" sqref="A43"/>
    </sheetView>
  </sheetViews>
  <sheetFormatPr defaultColWidth="8.5703125" defaultRowHeight="15" x14ac:dyDescent="0.25"/>
  <cols>
    <col min="1" max="1" width="15" style="5" customWidth="1"/>
    <col min="2" max="2" width="13.42578125" style="5" bestFit="1" customWidth="1"/>
    <col min="3" max="3" width="18" style="5" customWidth="1"/>
    <col min="4" max="4" width="19.5703125" style="5" customWidth="1"/>
    <col min="5" max="16384" width="8.5703125" style="5"/>
  </cols>
  <sheetData>
    <row r="1" spans="1:4" ht="15.75" x14ac:dyDescent="0.25">
      <c r="A1" s="4" t="s">
        <v>4406</v>
      </c>
    </row>
    <row r="3" spans="1:4" x14ac:dyDescent="0.25">
      <c r="A3" s="337" t="s">
        <v>4407</v>
      </c>
      <c r="B3" s="339" t="s">
        <v>4408</v>
      </c>
      <c r="C3" s="340"/>
      <c r="D3" s="341"/>
    </row>
    <row r="4" spans="1:4" x14ac:dyDescent="0.25">
      <c r="A4" s="338"/>
      <c r="B4" s="38"/>
      <c r="C4" s="37" t="s">
        <v>871</v>
      </c>
      <c r="D4" s="37" t="s">
        <v>4409</v>
      </c>
    </row>
    <row r="5" spans="1:4" x14ac:dyDescent="0.25">
      <c r="A5" s="331" t="s">
        <v>63</v>
      </c>
      <c r="B5" s="35"/>
      <c r="C5" s="39" t="s">
        <v>4115</v>
      </c>
      <c r="D5" s="39" t="s">
        <v>1206</v>
      </c>
    </row>
    <row r="6" spans="1:4" x14ac:dyDescent="0.25">
      <c r="A6" s="332"/>
      <c r="B6" s="36" t="s">
        <v>4410</v>
      </c>
      <c r="C6" s="41" t="s">
        <v>4411</v>
      </c>
      <c r="D6" s="41" t="s">
        <v>4412</v>
      </c>
    </row>
    <row r="7" spans="1:4" x14ac:dyDescent="0.25">
      <c r="A7" s="333"/>
      <c r="B7" s="45" t="s">
        <v>992</v>
      </c>
      <c r="C7" s="43" t="s">
        <v>4413</v>
      </c>
      <c r="D7" s="43" t="s">
        <v>4414</v>
      </c>
    </row>
    <row r="8" spans="1:4" x14ac:dyDescent="0.25">
      <c r="A8" s="331" t="s">
        <v>65</v>
      </c>
      <c r="B8" s="35"/>
      <c r="C8" s="39" t="s">
        <v>4148</v>
      </c>
      <c r="D8" s="39" t="s">
        <v>1207</v>
      </c>
    </row>
    <row r="9" spans="1:4" x14ac:dyDescent="0.25">
      <c r="A9" s="332"/>
      <c r="B9" s="36" t="s">
        <v>4410</v>
      </c>
      <c r="C9" s="41" t="s">
        <v>4415</v>
      </c>
      <c r="D9" s="41" t="s">
        <v>4416</v>
      </c>
    </row>
    <row r="10" spans="1:4" x14ac:dyDescent="0.25">
      <c r="A10" s="333"/>
      <c r="B10" s="45" t="s">
        <v>992</v>
      </c>
      <c r="C10" s="43" t="s">
        <v>4417</v>
      </c>
      <c r="D10" s="43" t="s">
        <v>4418</v>
      </c>
    </row>
    <row r="11" spans="1:4" x14ac:dyDescent="0.25">
      <c r="A11" s="331" t="s">
        <v>412</v>
      </c>
      <c r="B11" s="35"/>
      <c r="C11" s="39" t="s">
        <v>4177</v>
      </c>
      <c r="D11" s="39" t="s">
        <v>1208</v>
      </c>
    </row>
    <row r="12" spans="1:4" x14ac:dyDescent="0.25">
      <c r="A12" s="332"/>
      <c r="B12" s="36" t="s">
        <v>4410</v>
      </c>
      <c r="C12" s="41" t="s">
        <v>4419</v>
      </c>
      <c r="D12" s="41" t="s">
        <v>4420</v>
      </c>
    </row>
    <row r="13" spans="1:4" x14ac:dyDescent="0.25">
      <c r="A13" s="333"/>
      <c r="B13" s="45" t="s">
        <v>992</v>
      </c>
      <c r="C13" s="43" t="s">
        <v>4421</v>
      </c>
      <c r="D13" s="43" t="s">
        <v>4422</v>
      </c>
    </row>
    <row r="14" spans="1:4" x14ac:dyDescent="0.25">
      <c r="A14" s="331" t="s">
        <v>413</v>
      </c>
      <c r="B14" s="35"/>
      <c r="C14" s="39" t="s">
        <v>4203</v>
      </c>
      <c r="D14" s="39" t="s">
        <v>1209</v>
      </c>
    </row>
    <row r="15" spans="1:4" x14ac:dyDescent="0.25">
      <c r="A15" s="332"/>
      <c r="B15" s="36" t="s">
        <v>4410</v>
      </c>
      <c r="C15" s="41" t="s">
        <v>4423</v>
      </c>
      <c r="D15" s="41" t="s">
        <v>4424</v>
      </c>
    </row>
    <row r="16" spans="1:4" x14ac:dyDescent="0.25">
      <c r="A16" s="333"/>
      <c r="B16" s="45" t="s">
        <v>992</v>
      </c>
      <c r="C16" s="43" t="s">
        <v>4425</v>
      </c>
      <c r="D16" s="43" t="s">
        <v>4426</v>
      </c>
    </row>
    <row r="17" spans="1:4" x14ac:dyDescent="0.25">
      <c r="A17" s="331" t="s">
        <v>66</v>
      </c>
      <c r="B17" s="35"/>
      <c r="C17" s="39" t="s">
        <v>4177</v>
      </c>
      <c r="D17" s="39" t="s">
        <v>1210</v>
      </c>
    </row>
    <row r="18" spans="1:4" x14ac:dyDescent="0.25">
      <c r="A18" s="332"/>
      <c r="B18" s="36" t="s">
        <v>4410</v>
      </c>
      <c r="C18" s="41" t="s">
        <v>4427</v>
      </c>
      <c r="D18" s="41" t="s">
        <v>4428</v>
      </c>
    </row>
    <row r="19" spans="1:4" x14ac:dyDescent="0.25">
      <c r="A19" s="333"/>
      <c r="B19" s="45" t="s">
        <v>992</v>
      </c>
      <c r="C19" s="43" t="s">
        <v>4429</v>
      </c>
      <c r="D19" s="43" t="s">
        <v>4430</v>
      </c>
    </row>
    <row r="20" spans="1:4" x14ac:dyDescent="0.25">
      <c r="A20" s="331" t="s">
        <v>67</v>
      </c>
      <c r="B20" s="35"/>
      <c r="C20" s="39" t="s">
        <v>4263</v>
      </c>
      <c r="D20" s="39" t="s">
        <v>1211</v>
      </c>
    </row>
    <row r="21" spans="1:4" x14ac:dyDescent="0.25">
      <c r="A21" s="332"/>
      <c r="B21" s="36" t="s">
        <v>4410</v>
      </c>
      <c r="C21" s="41" t="s">
        <v>4431</v>
      </c>
      <c r="D21" s="41" t="s">
        <v>4432</v>
      </c>
    </row>
    <row r="22" spans="1:4" x14ac:dyDescent="0.25">
      <c r="A22" s="333"/>
      <c r="B22" s="45" t="s">
        <v>992</v>
      </c>
      <c r="C22" s="43" t="s">
        <v>4433</v>
      </c>
      <c r="D22" s="43" t="s">
        <v>4434</v>
      </c>
    </row>
    <row r="23" spans="1:4" x14ac:dyDescent="0.25">
      <c r="A23" s="334" t="s">
        <v>414</v>
      </c>
      <c r="B23" s="35"/>
      <c r="C23" s="39" t="s">
        <v>908</v>
      </c>
      <c r="D23" s="39" t="s">
        <v>1212</v>
      </c>
    </row>
    <row r="24" spans="1:4" x14ac:dyDescent="0.25">
      <c r="A24" s="335"/>
      <c r="B24" s="36" t="s">
        <v>4410</v>
      </c>
      <c r="C24" s="41" t="s">
        <v>4435</v>
      </c>
      <c r="D24" s="41" t="s">
        <v>4436</v>
      </c>
    </row>
    <row r="25" spans="1:4" x14ac:dyDescent="0.25">
      <c r="A25" s="336"/>
      <c r="B25" s="45" t="s">
        <v>992</v>
      </c>
      <c r="C25" s="43" t="s">
        <v>4437</v>
      </c>
      <c r="D25" s="43" t="s">
        <v>4438</v>
      </c>
    </row>
    <row r="26" spans="1:4" x14ac:dyDescent="0.25">
      <c r="A26" s="334" t="s">
        <v>415</v>
      </c>
      <c r="B26" s="35"/>
      <c r="C26" s="39" t="s">
        <v>1971</v>
      </c>
      <c r="D26" s="39" t="s">
        <v>1213</v>
      </c>
    </row>
    <row r="27" spans="1:4" x14ac:dyDescent="0.25">
      <c r="A27" s="335"/>
      <c r="B27" s="36" t="s">
        <v>4410</v>
      </c>
      <c r="C27" s="41" t="s">
        <v>4439</v>
      </c>
      <c r="D27" s="41" t="s">
        <v>4440</v>
      </c>
    </row>
    <row r="28" spans="1:4" x14ac:dyDescent="0.25">
      <c r="A28" s="336"/>
      <c r="B28" s="45" t="s">
        <v>992</v>
      </c>
      <c r="C28" s="43" t="s">
        <v>4441</v>
      </c>
      <c r="D28" s="43" t="s">
        <v>4442</v>
      </c>
    </row>
    <row r="29" spans="1:4" x14ac:dyDescent="0.25">
      <c r="A29" s="334" t="s">
        <v>416</v>
      </c>
      <c r="B29" s="35"/>
      <c r="C29" s="39" t="s">
        <v>4350</v>
      </c>
      <c r="D29" s="39" t="s">
        <v>1214</v>
      </c>
    </row>
    <row r="30" spans="1:4" x14ac:dyDescent="0.25">
      <c r="A30" s="335"/>
      <c r="B30" s="36" t="s">
        <v>4410</v>
      </c>
      <c r="C30" s="41" t="s">
        <v>4443</v>
      </c>
      <c r="D30" s="41" t="s">
        <v>4444</v>
      </c>
    </row>
    <row r="31" spans="1:4" x14ac:dyDescent="0.25">
      <c r="A31" s="336"/>
      <c r="B31" s="45" t="s">
        <v>992</v>
      </c>
      <c r="C31" s="43" t="s">
        <v>4445</v>
      </c>
      <c r="D31" s="43" t="s">
        <v>4446</v>
      </c>
    </row>
    <row r="32" spans="1:4" x14ac:dyDescent="0.25">
      <c r="A32" s="331" t="s">
        <v>417</v>
      </c>
      <c r="B32" s="35"/>
      <c r="C32" s="39" t="s">
        <v>4377</v>
      </c>
      <c r="D32" s="39" t="s">
        <v>897</v>
      </c>
    </row>
    <row r="33" spans="1:4" x14ac:dyDescent="0.25">
      <c r="A33" s="332"/>
      <c r="B33" s="36" t="s">
        <v>4410</v>
      </c>
      <c r="C33" s="41" t="s">
        <v>4447</v>
      </c>
      <c r="D33" s="41" t="s">
        <v>4448</v>
      </c>
    </row>
    <row r="34" spans="1:4" x14ac:dyDescent="0.25">
      <c r="A34" s="333"/>
      <c r="B34" s="45" t="s">
        <v>992</v>
      </c>
      <c r="C34" s="43" t="s">
        <v>4449</v>
      </c>
      <c r="D34" s="43" t="s">
        <v>4450</v>
      </c>
    </row>
    <row r="35" spans="1:4" x14ac:dyDescent="0.25">
      <c r="A35" s="331" t="s">
        <v>418</v>
      </c>
      <c r="B35" s="39"/>
      <c r="C35" s="39" t="s">
        <v>4451</v>
      </c>
      <c r="D35" s="39" t="s">
        <v>1205</v>
      </c>
    </row>
    <row r="36" spans="1:4" x14ac:dyDescent="0.25">
      <c r="A36" s="332"/>
      <c r="B36" s="41" t="s">
        <v>980</v>
      </c>
      <c r="C36" s="41" t="s">
        <v>4452</v>
      </c>
      <c r="D36" s="41" t="s">
        <v>4453</v>
      </c>
    </row>
    <row r="37" spans="1:4" x14ac:dyDescent="0.25">
      <c r="A37" s="333"/>
      <c r="B37" s="43" t="s">
        <v>992</v>
      </c>
      <c r="C37" s="43" t="s">
        <v>4454</v>
      </c>
      <c r="D37" s="43" t="s">
        <v>4455</v>
      </c>
    </row>
    <row r="39" spans="1:4" x14ac:dyDescent="0.25">
      <c r="A39" s="56" t="s">
        <v>4456</v>
      </c>
    </row>
    <row r="41" spans="1:4" x14ac:dyDescent="0.25">
      <c r="A41" s="34" t="s">
        <v>4457</v>
      </c>
    </row>
  </sheetData>
  <mergeCells count="13">
    <mergeCell ref="A14:A16"/>
    <mergeCell ref="A3:A4"/>
    <mergeCell ref="B3:D3"/>
    <mergeCell ref="A5:A7"/>
    <mergeCell ref="A8:A10"/>
    <mergeCell ref="A11:A13"/>
    <mergeCell ref="A35:A37"/>
    <mergeCell ref="A17:A19"/>
    <mergeCell ref="A20:A22"/>
    <mergeCell ref="A23:A25"/>
    <mergeCell ref="A26:A28"/>
    <mergeCell ref="A29:A31"/>
    <mergeCell ref="A32:A34"/>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30BF9-ADEE-4BC7-A892-3401F544FC99}">
  <dimension ref="A1:C41"/>
  <sheetViews>
    <sheetView zoomScaleNormal="100" workbookViewId="0"/>
  </sheetViews>
  <sheetFormatPr defaultColWidth="8.5703125" defaultRowHeight="15" x14ac:dyDescent="0.25"/>
  <cols>
    <col min="1" max="1" width="15" style="5" customWidth="1"/>
    <col min="2" max="2" width="24.42578125" style="5" customWidth="1"/>
    <col min="3" max="3" width="18" style="5" customWidth="1"/>
    <col min="4" max="16384" width="8.5703125" style="5"/>
  </cols>
  <sheetData>
    <row r="1" spans="1:3" ht="15.75" x14ac:dyDescent="0.25">
      <c r="A1" s="4" t="s">
        <v>8029</v>
      </c>
    </row>
    <row r="3" spans="1:3" x14ac:dyDescent="0.25">
      <c r="A3" s="337" t="s">
        <v>4407</v>
      </c>
      <c r="B3" s="339" t="s">
        <v>4458</v>
      </c>
      <c r="C3" s="340"/>
    </row>
    <row r="4" spans="1:3" x14ac:dyDescent="0.25">
      <c r="A4" s="338"/>
      <c r="B4" s="38"/>
      <c r="C4" s="37"/>
    </row>
    <row r="5" spans="1:3" x14ac:dyDescent="0.25">
      <c r="A5" s="331" t="s">
        <v>63</v>
      </c>
      <c r="B5" s="35" t="s">
        <v>979</v>
      </c>
      <c r="C5" s="39" t="s">
        <v>4116</v>
      </c>
    </row>
    <row r="6" spans="1:3" x14ac:dyDescent="0.25">
      <c r="A6" s="332"/>
      <c r="B6" s="36" t="s">
        <v>4410</v>
      </c>
      <c r="C6" s="41" t="s">
        <v>4459</v>
      </c>
    </row>
    <row r="7" spans="1:3" x14ac:dyDescent="0.25">
      <c r="A7" s="333"/>
      <c r="B7" s="45" t="s">
        <v>992</v>
      </c>
      <c r="C7" s="43" t="s">
        <v>4460</v>
      </c>
    </row>
    <row r="8" spans="1:3" x14ac:dyDescent="0.25">
      <c r="A8" s="331" t="s">
        <v>65</v>
      </c>
      <c r="B8" s="35" t="s">
        <v>979</v>
      </c>
      <c r="C8" s="39" t="s">
        <v>4149</v>
      </c>
    </row>
    <row r="9" spans="1:3" x14ac:dyDescent="0.25">
      <c r="A9" s="332"/>
      <c r="B9" s="36" t="s">
        <v>4410</v>
      </c>
      <c r="C9" s="41" t="s">
        <v>4461</v>
      </c>
    </row>
    <row r="10" spans="1:3" x14ac:dyDescent="0.25">
      <c r="A10" s="333"/>
      <c r="B10" s="45" t="s">
        <v>992</v>
      </c>
      <c r="C10" s="43" t="s">
        <v>4462</v>
      </c>
    </row>
    <row r="11" spans="1:3" x14ac:dyDescent="0.25">
      <c r="A11" s="331" t="s">
        <v>412</v>
      </c>
      <c r="B11" s="35" t="s">
        <v>979</v>
      </c>
      <c r="C11" s="39" t="s">
        <v>1567</v>
      </c>
    </row>
    <row r="12" spans="1:3" x14ac:dyDescent="0.25">
      <c r="A12" s="332"/>
      <c r="B12" s="36" t="s">
        <v>4410</v>
      </c>
      <c r="C12" s="41" t="s">
        <v>4463</v>
      </c>
    </row>
    <row r="13" spans="1:3" x14ac:dyDescent="0.25">
      <c r="A13" s="333"/>
      <c r="B13" s="45" t="s">
        <v>992</v>
      </c>
      <c r="C13" s="43" t="s">
        <v>4464</v>
      </c>
    </row>
    <row r="14" spans="1:3" x14ac:dyDescent="0.25">
      <c r="A14" s="331" t="s">
        <v>413</v>
      </c>
      <c r="B14" s="35" t="s">
        <v>979</v>
      </c>
      <c r="C14" s="39" t="s">
        <v>4204</v>
      </c>
    </row>
    <row r="15" spans="1:3" x14ac:dyDescent="0.25">
      <c r="A15" s="332"/>
      <c r="B15" s="36" t="s">
        <v>4410</v>
      </c>
      <c r="C15" s="41" t="s">
        <v>4465</v>
      </c>
    </row>
    <row r="16" spans="1:3" x14ac:dyDescent="0.25">
      <c r="A16" s="333"/>
      <c r="B16" s="45" t="s">
        <v>992</v>
      </c>
      <c r="C16" s="43" t="s">
        <v>4466</v>
      </c>
    </row>
    <row r="17" spans="1:3" x14ac:dyDescent="0.25">
      <c r="A17" s="331" t="s">
        <v>66</v>
      </c>
      <c r="B17" s="35" t="s">
        <v>979</v>
      </c>
      <c r="C17" s="39" t="s">
        <v>4234</v>
      </c>
    </row>
    <row r="18" spans="1:3" x14ac:dyDescent="0.25">
      <c r="A18" s="332"/>
      <c r="B18" s="36" t="s">
        <v>4410</v>
      </c>
      <c r="C18" s="41" t="s">
        <v>4467</v>
      </c>
    </row>
    <row r="19" spans="1:3" x14ac:dyDescent="0.25">
      <c r="A19" s="333"/>
      <c r="B19" s="45" t="s">
        <v>992</v>
      </c>
      <c r="C19" s="43" t="s">
        <v>4468</v>
      </c>
    </row>
    <row r="20" spans="1:3" x14ac:dyDescent="0.25">
      <c r="A20" s="331" t="s">
        <v>67</v>
      </c>
      <c r="B20" s="35" t="s">
        <v>979</v>
      </c>
      <c r="C20" s="39" t="s">
        <v>4264</v>
      </c>
    </row>
    <row r="21" spans="1:3" x14ac:dyDescent="0.25">
      <c r="A21" s="332"/>
      <c r="B21" s="36" t="s">
        <v>4410</v>
      </c>
      <c r="C21" s="41" t="s">
        <v>4469</v>
      </c>
    </row>
    <row r="22" spans="1:3" x14ac:dyDescent="0.25">
      <c r="A22" s="333"/>
      <c r="B22" s="45" t="s">
        <v>992</v>
      </c>
      <c r="C22" s="43" t="s">
        <v>4470</v>
      </c>
    </row>
    <row r="23" spans="1:3" x14ac:dyDescent="0.25">
      <c r="A23" s="334" t="s">
        <v>414</v>
      </c>
      <c r="B23" s="35" t="s">
        <v>979</v>
      </c>
      <c r="C23" s="39" t="s">
        <v>4292</v>
      </c>
    </row>
    <row r="24" spans="1:3" x14ac:dyDescent="0.25">
      <c r="A24" s="335"/>
      <c r="B24" s="36" t="s">
        <v>4410</v>
      </c>
      <c r="C24" s="41" t="s">
        <v>4471</v>
      </c>
    </row>
    <row r="25" spans="1:3" x14ac:dyDescent="0.25">
      <c r="A25" s="336"/>
      <c r="B25" s="45" t="s">
        <v>992</v>
      </c>
      <c r="C25" s="43" t="s">
        <v>4472</v>
      </c>
    </row>
    <row r="26" spans="1:3" x14ac:dyDescent="0.25">
      <c r="A26" s="334" t="s">
        <v>415</v>
      </c>
      <c r="B26" s="35" t="s">
        <v>979</v>
      </c>
      <c r="C26" s="39" t="s">
        <v>4320</v>
      </c>
    </row>
    <row r="27" spans="1:3" x14ac:dyDescent="0.25">
      <c r="A27" s="335"/>
      <c r="B27" s="36" t="s">
        <v>4410</v>
      </c>
      <c r="C27" s="41" t="s">
        <v>4473</v>
      </c>
    </row>
    <row r="28" spans="1:3" x14ac:dyDescent="0.25">
      <c r="A28" s="336"/>
      <c r="B28" s="45" t="s">
        <v>992</v>
      </c>
      <c r="C28" s="43" t="s">
        <v>4474</v>
      </c>
    </row>
    <row r="29" spans="1:3" x14ac:dyDescent="0.25">
      <c r="A29" s="334" t="s">
        <v>416</v>
      </c>
      <c r="B29" s="35" t="s">
        <v>979</v>
      </c>
      <c r="C29" s="39" t="s">
        <v>4351</v>
      </c>
    </row>
    <row r="30" spans="1:3" x14ac:dyDescent="0.25">
      <c r="A30" s="335"/>
      <c r="B30" s="36" t="s">
        <v>4410</v>
      </c>
      <c r="C30" s="41" t="s">
        <v>4475</v>
      </c>
    </row>
    <row r="31" spans="1:3" x14ac:dyDescent="0.25">
      <c r="A31" s="336"/>
      <c r="B31" s="45" t="s">
        <v>992</v>
      </c>
      <c r="C31" s="43" t="s">
        <v>4476</v>
      </c>
    </row>
    <row r="32" spans="1:3" x14ac:dyDescent="0.25">
      <c r="A32" s="331" t="s">
        <v>417</v>
      </c>
      <c r="B32" s="35" t="s">
        <v>979</v>
      </c>
      <c r="C32" s="39" t="s">
        <v>4378</v>
      </c>
    </row>
    <row r="33" spans="1:3" x14ac:dyDescent="0.25">
      <c r="A33" s="332"/>
      <c r="B33" s="36" t="s">
        <v>4410</v>
      </c>
      <c r="C33" s="41" t="s">
        <v>4477</v>
      </c>
    </row>
    <row r="34" spans="1:3" x14ac:dyDescent="0.25">
      <c r="A34" s="333"/>
      <c r="B34" s="45" t="s">
        <v>992</v>
      </c>
      <c r="C34" s="43" t="s">
        <v>4478</v>
      </c>
    </row>
    <row r="35" spans="1:3" x14ac:dyDescent="0.25">
      <c r="A35" s="331" t="s">
        <v>418</v>
      </c>
      <c r="B35" s="39" t="s">
        <v>979</v>
      </c>
      <c r="C35" s="39" t="s">
        <v>4479</v>
      </c>
    </row>
    <row r="36" spans="1:3" x14ac:dyDescent="0.25">
      <c r="A36" s="332"/>
      <c r="B36" s="41" t="s">
        <v>980</v>
      </c>
      <c r="C36" s="41" t="s">
        <v>4480</v>
      </c>
    </row>
    <row r="37" spans="1:3" x14ac:dyDescent="0.25">
      <c r="A37" s="333"/>
      <c r="B37" s="43" t="s">
        <v>992</v>
      </c>
      <c r="C37" s="43" t="s">
        <v>4481</v>
      </c>
    </row>
    <row r="39" spans="1:3" x14ac:dyDescent="0.25">
      <c r="A39" s="34" t="s">
        <v>405</v>
      </c>
    </row>
    <row r="41" spans="1:3" x14ac:dyDescent="0.25">
      <c r="A41" s="34"/>
    </row>
  </sheetData>
  <mergeCells count="13">
    <mergeCell ref="A14:A16"/>
    <mergeCell ref="A3:A4"/>
    <mergeCell ref="B3:C3"/>
    <mergeCell ref="A5:A7"/>
    <mergeCell ref="A8:A10"/>
    <mergeCell ref="A11:A13"/>
    <mergeCell ref="A35:A37"/>
    <mergeCell ref="A17:A19"/>
    <mergeCell ref="A20:A22"/>
    <mergeCell ref="A23:A25"/>
    <mergeCell ref="A26:A28"/>
    <mergeCell ref="A29:A31"/>
    <mergeCell ref="A32:A34"/>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2CA4F-919F-4F79-BE1A-BDC23A569015}">
  <dimension ref="A1:F25"/>
  <sheetViews>
    <sheetView workbookViewId="0"/>
  </sheetViews>
  <sheetFormatPr defaultRowHeight="15" x14ac:dyDescent="0.25"/>
  <cols>
    <col min="1" max="1" width="38.5703125" customWidth="1"/>
    <col min="2" max="2" width="26.28515625" customWidth="1"/>
    <col min="3" max="3" width="24.5703125" customWidth="1"/>
    <col min="4" max="5" width="22.28515625" customWidth="1"/>
    <col min="6" max="6" width="27.140625" customWidth="1"/>
  </cols>
  <sheetData>
    <row r="1" spans="1:6" x14ac:dyDescent="0.25">
      <c r="A1" s="249" t="s">
        <v>8059</v>
      </c>
      <c r="B1" s="209"/>
    </row>
    <row r="2" spans="1:6" x14ac:dyDescent="0.25">
      <c r="A2" s="212"/>
      <c r="B2" s="212"/>
    </row>
    <row r="3" spans="1:6" x14ac:dyDescent="0.25">
      <c r="A3" s="127" t="s">
        <v>8060</v>
      </c>
      <c r="B3" s="281" t="s">
        <v>8061</v>
      </c>
      <c r="C3" s="404" t="s">
        <v>8062</v>
      </c>
      <c r="D3" s="405" t="s">
        <v>8063</v>
      </c>
      <c r="E3" s="405"/>
      <c r="F3" s="405"/>
    </row>
    <row r="4" spans="1:6" x14ac:dyDescent="0.25">
      <c r="A4" s="278"/>
      <c r="B4" s="281" t="s">
        <v>8064</v>
      </c>
      <c r="C4" s="404" t="s">
        <v>8007</v>
      </c>
      <c r="D4" s="281" t="s">
        <v>8065</v>
      </c>
      <c r="E4" s="406" t="s">
        <v>7876</v>
      </c>
      <c r="F4" s="407"/>
    </row>
    <row r="5" spans="1:6" x14ac:dyDescent="0.25">
      <c r="A5" s="127" t="s">
        <v>79</v>
      </c>
      <c r="B5" s="282"/>
      <c r="C5" s="408"/>
      <c r="D5" s="9"/>
      <c r="E5" s="9"/>
      <c r="F5" s="282"/>
    </row>
    <row r="6" spans="1:6" x14ac:dyDescent="0.25">
      <c r="A6" s="279" t="s">
        <v>8066</v>
      </c>
      <c r="B6" s="282" t="s">
        <v>4483</v>
      </c>
      <c r="C6" s="408">
        <v>83690</v>
      </c>
      <c r="D6" s="409">
        <v>19.349982076711676</v>
      </c>
      <c r="E6" s="409">
        <v>19.0823</v>
      </c>
      <c r="F6" s="282">
        <v>19.617599999999999</v>
      </c>
    </row>
    <row r="7" spans="1:6" x14ac:dyDescent="0.25">
      <c r="A7" s="279" t="s">
        <v>8067</v>
      </c>
      <c r="B7" s="282" t="s">
        <v>4484</v>
      </c>
      <c r="C7" s="408">
        <v>32086</v>
      </c>
      <c r="D7" s="409">
        <v>13.822227762887241</v>
      </c>
      <c r="E7" s="409">
        <v>13.444599999999999</v>
      </c>
      <c r="F7" s="282">
        <v>14.1999</v>
      </c>
    </row>
    <row r="8" spans="1:6" x14ac:dyDescent="0.25">
      <c r="A8" s="278"/>
      <c r="B8" s="282"/>
      <c r="C8" s="408"/>
      <c r="D8" s="409"/>
      <c r="E8" s="409"/>
      <c r="F8" s="282"/>
    </row>
    <row r="9" spans="1:6" x14ac:dyDescent="0.25">
      <c r="A9" s="127" t="s">
        <v>8068</v>
      </c>
      <c r="B9" s="282"/>
      <c r="C9" s="408"/>
      <c r="D9" s="409"/>
      <c r="E9" s="409"/>
      <c r="F9" s="282"/>
    </row>
    <row r="10" spans="1:6" x14ac:dyDescent="0.25">
      <c r="A10" s="279" t="s">
        <v>8069</v>
      </c>
      <c r="B10" s="282" t="s">
        <v>4485</v>
      </c>
      <c r="C10" s="408">
        <v>17998</v>
      </c>
      <c r="D10" s="409">
        <v>12.951439048783197</v>
      </c>
      <c r="E10" s="409">
        <v>12.460900000000001</v>
      </c>
      <c r="F10" s="282">
        <v>13.442</v>
      </c>
    </row>
    <row r="11" spans="1:6" x14ac:dyDescent="0.25">
      <c r="A11" s="279" t="s">
        <v>8070</v>
      </c>
      <c r="B11" s="282" t="s">
        <v>4486</v>
      </c>
      <c r="C11" s="408">
        <v>17847</v>
      </c>
      <c r="D11" s="409">
        <v>15.335910797332886</v>
      </c>
      <c r="E11" s="409">
        <v>14.8072</v>
      </c>
      <c r="F11" s="282">
        <v>15.864599999999999</v>
      </c>
    </row>
    <row r="12" spans="1:6" x14ac:dyDescent="0.25">
      <c r="A12" s="279" t="s">
        <v>8071</v>
      </c>
      <c r="B12" s="282" t="s">
        <v>4487</v>
      </c>
      <c r="C12" s="408">
        <v>20596</v>
      </c>
      <c r="D12" s="409">
        <v>18.251116721693535</v>
      </c>
      <c r="E12" s="409">
        <v>17.723500000000001</v>
      </c>
      <c r="F12" s="282">
        <v>18.778700000000001</v>
      </c>
    </row>
    <row r="13" spans="1:6" x14ac:dyDescent="0.25">
      <c r="A13" s="279" t="s">
        <v>8072</v>
      </c>
      <c r="B13" s="282" t="s">
        <v>4488</v>
      </c>
      <c r="C13" s="408">
        <v>24119</v>
      </c>
      <c r="D13" s="409">
        <v>20.361540694058625</v>
      </c>
      <c r="E13" s="409">
        <v>19.853300000000001</v>
      </c>
      <c r="F13" s="282">
        <v>20.869800000000001</v>
      </c>
    </row>
    <row r="14" spans="1:6" x14ac:dyDescent="0.25">
      <c r="A14" s="279" t="s">
        <v>8073</v>
      </c>
      <c r="B14" s="282" t="s">
        <v>4489</v>
      </c>
      <c r="C14" s="408">
        <v>35216</v>
      </c>
      <c r="D14" s="409">
        <v>19.567810086324396</v>
      </c>
      <c r="E14" s="409">
        <v>19.153400000000001</v>
      </c>
      <c r="F14" s="282">
        <v>19.982199999999999</v>
      </c>
    </row>
    <row r="15" spans="1:6" x14ac:dyDescent="0.25">
      <c r="A15" s="279"/>
      <c r="B15" s="282"/>
      <c r="C15" s="408"/>
      <c r="D15" s="409"/>
      <c r="E15" s="409"/>
      <c r="F15" s="282"/>
    </row>
    <row r="16" spans="1:6" x14ac:dyDescent="0.25">
      <c r="A16" s="127" t="s">
        <v>8074</v>
      </c>
      <c r="B16" s="282"/>
      <c r="C16" s="408"/>
      <c r="D16" s="409"/>
      <c r="E16" s="409"/>
      <c r="F16" s="282"/>
    </row>
    <row r="17" spans="1:6" x14ac:dyDescent="0.25">
      <c r="A17" s="279" t="s">
        <v>8075</v>
      </c>
      <c r="B17" s="282" t="s">
        <v>8013</v>
      </c>
      <c r="C17" s="408">
        <v>22544</v>
      </c>
      <c r="D17" s="409">
        <v>14.691270404542228</v>
      </c>
      <c r="E17" s="409">
        <v>14.229100000000001</v>
      </c>
      <c r="F17" s="282">
        <v>15.1534</v>
      </c>
    </row>
    <row r="18" spans="1:6" x14ac:dyDescent="0.25">
      <c r="A18" s="279" t="s">
        <v>8076</v>
      </c>
      <c r="B18" s="282" t="s">
        <v>8014</v>
      </c>
      <c r="C18" s="408">
        <v>61146</v>
      </c>
      <c r="D18" s="409">
        <v>21.067608674320478</v>
      </c>
      <c r="E18" s="409">
        <v>20.744399999999999</v>
      </c>
      <c r="F18" s="282">
        <v>21.390799999999999</v>
      </c>
    </row>
    <row r="19" spans="1:6" x14ac:dyDescent="0.25">
      <c r="A19" s="279" t="s">
        <v>8077</v>
      </c>
      <c r="B19" s="282" t="s">
        <v>8015</v>
      </c>
      <c r="C19" s="408">
        <v>9595</v>
      </c>
      <c r="D19" s="409">
        <v>12.037519541427827</v>
      </c>
      <c r="E19" s="409">
        <v>11.3863</v>
      </c>
      <c r="F19" s="282">
        <v>12.688700000000001</v>
      </c>
    </row>
    <row r="20" spans="1:6" x14ac:dyDescent="0.25">
      <c r="A20" s="279" t="s">
        <v>8078</v>
      </c>
      <c r="B20" s="282" t="s">
        <v>8016</v>
      </c>
      <c r="C20" s="408">
        <v>22491</v>
      </c>
      <c r="D20" s="409">
        <v>14.583611222266684</v>
      </c>
      <c r="E20" s="409">
        <v>14.122299999999999</v>
      </c>
      <c r="F20" s="282">
        <v>15.0449</v>
      </c>
    </row>
    <row r="21" spans="1:6" x14ac:dyDescent="0.25">
      <c r="A21" s="277"/>
      <c r="B21" s="46"/>
      <c r="C21" s="280"/>
      <c r="D21" s="277"/>
      <c r="E21" s="277"/>
      <c r="F21" s="110"/>
    </row>
    <row r="22" spans="1:6" x14ac:dyDescent="0.25">
      <c r="A22" s="190" t="s">
        <v>8079</v>
      </c>
      <c r="B22" s="46"/>
      <c r="C22" s="280"/>
      <c r="D22" s="277"/>
      <c r="E22" s="277"/>
      <c r="F22" s="110"/>
    </row>
    <row r="23" spans="1:6" x14ac:dyDescent="0.25">
      <c r="A23" s="190" t="s">
        <v>8080</v>
      </c>
      <c r="B23" s="46"/>
      <c r="C23" s="280"/>
      <c r="D23" s="277"/>
      <c r="E23" s="277"/>
      <c r="F23" s="110"/>
    </row>
    <row r="25" spans="1:6" x14ac:dyDescent="0.25">
      <c r="A25" s="34" t="s">
        <v>8081</v>
      </c>
    </row>
  </sheetData>
  <mergeCells count="2">
    <mergeCell ref="D3:F3"/>
    <mergeCell ref="E4:F4"/>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B55D2-53D2-4EB0-9CA9-AB03D40D2EF0}">
  <dimension ref="A1:E119"/>
  <sheetViews>
    <sheetView zoomScaleNormal="100" workbookViewId="0"/>
  </sheetViews>
  <sheetFormatPr defaultColWidth="8.5703125" defaultRowHeight="15" x14ac:dyDescent="0.25"/>
  <cols>
    <col min="1" max="1" width="20.42578125" style="5" customWidth="1"/>
    <col min="2" max="2" width="15.42578125" style="5" customWidth="1"/>
    <col min="3" max="3" width="30.42578125" style="5" customWidth="1"/>
    <col min="4" max="4" width="14.42578125" style="6" customWidth="1"/>
    <col min="5" max="5" width="10.7109375" style="6" customWidth="1"/>
    <col min="6" max="16384" width="8.5703125" style="5"/>
  </cols>
  <sheetData>
    <row r="1" spans="1:5" ht="15.75" x14ac:dyDescent="0.25">
      <c r="A1" s="4" t="s">
        <v>4490</v>
      </c>
    </row>
    <row r="3" spans="1:5" x14ac:dyDescent="0.25">
      <c r="A3" s="351" t="s">
        <v>4491</v>
      </c>
      <c r="B3" s="352"/>
      <c r="C3" s="351" t="s">
        <v>4492</v>
      </c>
      <c r="D3" s="352"/>
      <c r="E3" s="194"/>
    </row>
    <row r="4" spans="1:5" x14ac:dyDescent="0.25">
      <c r="A4" s="57"/>
      <c r="B4" s="58" t="s">
        <v>4493</v>
      </c>
      <c r="C4" s="57"/>
      <c r="D4" s="58" t="s">
        <v>4494</v>
      </c>
      <c r="E4" s="194"/>
    </row>
    <row r="5" spans="1:5" x14ac:dyDescent="0.25">
      <c r="A5" s="326" t="s">
        <v>63</v>
      </c>
      <c r="B5" s="326" t="s">
        <v>4495</v>
      </c>
      <c r="C5" s="35" t="s">
        <v>63</v>
      </c>
      <c r="D5" s="59" t="s">
        <v>4496</v>
      </c>
      <c r="E5" s="193"/>
    </row>
    <row r="6" spans="1:5" x14ac:dyDescent="0.25">
      <c r="A6" s="326"/>
      <c r="B6" s="326"/>
      <c r="C6" s="36" t="s">
        <v>65</v>
      </c>
      <c r="D6" s="60" t="s">
        <v>4497</v>
      </c>
      <c r="E6" s="193"/>
    </row>
    <row r="7" spans="1:5" x14ac:dyDescent="0.25">
      <c r="A7" s="326"/>
      <c r="B7" s="326"/>
      <c r="C7" s="36" t="s">
        <v>412</v>
      </c>
      <c r="D7" s="60" t="s">
        <v>4498</v>
      </c>
      <c r="E7" s="193"/>
    </row>
    <row r="8" spans="1:5" x14ac:dyDescent="0.25">
      <c r="A8" s="326"/>
      <c r="B8" s="326"/>
      <c r="C8" s="36" t="s">
        <v>413</v>
      </c>
      <c r="D8" s="60" t="s">
        <v>4499</v>
      </c>
      <c r="E8" s="193"/>
    </row>
    <row r="9" spans="1:5" x14ac:dyDescent="0.25">
      <c r="A9" s="326"/>
      <c r="B9" s="326"/>
      <c r="C9" s="36" t="s">
        <v>66</v>
      </c>
      <c r="D9" s="60" t="s">
        <v>4500</v>
      </c>
      <c r="E9" s="193"/>
    </row>
    <row r="10" spans="1:5" x14ac:dyDescent="0.25">
      <c r="A10" s="326"/>
      <c r="B10" s="326"/>
      <c r="C10" s="36" t="s">
        <v>67</v>
      </c>
      <c r="D10" s="60" t="s">
        <v>4501</v>
      </c>
      <c r="E10" s="193"/>
    </row>
    <row r="11" spans="1:5" x14ac:dyDescent="0.25">
      <c r="A11" s="326"/>
      <c r="B11" s="326"/>
      <c r="C11" s="36" t="s">
        <v>414</v>
      </c>
      <c r="D11" s="60" t="s">
        <v>4502</v>
      </c>
      <c r="E11" s="193"/>
    </row>
    <row r="12" spans="1:5" x14ac:dyDescent="0.25">
      <c r="A12" s="326"/>
      <c r="B12" s="326"/>
      <c r="C12" s="36" t="s">
        <v>415</v>
      </c>
      <c r="D12" s="60" t="s">
        <v>4503</v>
      </c>
      <c r="E12" s="193"/>
    </row>
    <row r="13" spans="1:5" x14ac:dyDescent="0.25">
      <c r="A13" s="326"/>
      <c r="B13" s="326"/>
      <c r="C13" s="36" t="s">
        <v>4504</v>
      </c>
      <c r="D13" s="60" t="s">
        <v>4505</v>
      </c>
      <c r="E13" s="193"/>
    </row>
    <row r="14" spans="1:5" x14ac:dyDescent="0.25">
      <c r="A14" s="326"/>
      <c r="B14" s="326"/>
      <c r="C14" s="45" t="s">
        <v>417</v>
      </c>
      <c r="D14" s="61" t="s">
        <v>4506</v>
      </c>
      <c r="E14" s="193"/>
    </row>
    <row r="15" spans="1:5" x14ac:dyDescent="0.25">
      <c r="A15" s="326" t="s">
        <v>65</v>
      </c>
      <c r="B15" s="326" t="s">
        <v>4507</v>
      </c>
      <c r="C15" s="35" t="s">
        <v>63</v>
      </c>
      <c r="D15" s="59" t="s">
        <v>4508</v>
      </c>
      <c r="E15" s="193"/>
    </row>
    <row r="16" spans="1:5" x14ac:dyDescent="0.25">
      <c r="A16" s="326"/>
      <c r="B16" s="326"/>
      <c r="C16" s="36" t="s">
        <v>65</v>
      </c>
      <c r="D16" s="60" t="s">
        <v>4509</v>
      </c>
      <c r="E16" s="193"/>
    </row>
    <row r="17" spans="1:5" x14ac:dyDescent="0.25">
      <c r="A17" s="326"/>
      <c r="B17" s="326"/>
      <c r="C17" s="36" t="s">
        <v>412</v>
      </c>
      <c r="D17" s="60" t="s">
        <v>4510</v>
      </c>
      <c r="E17" s="193"/>
    </row>
    <row r="18" spans="1:5" x14ac:dyDescent="0.25">
      <c r="A18" s="326"/>
      <c r="B18" s="326"/>
      <c r="C18" s="36" t="s">
        <v>413</v>
      </c>
      <c r="D18" s="60" t="s">
        <v>4511</v>
      </c>
      <c r="E18" s="193"/>
    </row>
    <row r="19" spans="1:5" x14ac:dyDescent="0.25">
      <c r="A19" s="326"/>
      <c r="B19" s="326"/>
      <c r="C19" s="36" t="s">
        <v>66</v>
      </c>
      <c r="D19" s="60" t="s">
        <v>4512</v>
      </c>
      <c r="E19" s="193"/>
    </row>
    <row r="20" spans="1:5" x14ac:dyDescent="0.25">
      <c r="A20" s="326"/>
      <c r="B20" s="326"/>
      <c r="C20" s="36" t="s">
        <v>67</v>
      </c>
      <c r="D20" s="60" t="s">
        <v>4513</v>
      </c>
      <c r="E20" s="193"/>
    </row>
    <row r="21" spans="1:5" x14ac:dyDescent="0.25">
      <c r="A21" s="326"/>
      <c r="B21" s="326"/>
      <c r="C21" s="36" t="s">
        <v>414</v>
      </c>
      <c r="D21" s="60" t="s">
        <v>4514</v>
      </c>
      <c r="E21" s="193"/>
    </row>
    <row r="22" spans="1:5" x14ac:dyDescent="0.25">
      <c r="A22" s="326"/>
      <c r="B22" s="326"/>
      <c r="C22" s="36" t="s">
        <v>415</v>
      </c>
      <c r="D22" s="60" t="s">
        <v>4515</v>
      </c>
      <c r="E22" s="193"/>
    </row>
    <row r="23" spans="1:5" x14ac:dyDescent="0.25">
      <c r="A23" s="326"/>
      <c r="B23" s="326"/>
      <c r="C23" s="36" t="s">
        <v>4504</v>
      </c>
      <c r="D23" s="60" t="s">
        <v>4516</v>
      </c>
      <c r="E23" s="193"/>
    </row>
    <row r="24" spans="1:5" x14ac:dyDescent="0.25">
      <c r="A24" s="326"/>
      <c r="B24" s="326"/>
      <c r="C24" s="45" t="s">
        <v>417</v>
      </c>
      <c r="D24" s="61" t="s">
        <v>4517</v>
      </c>
      <c r="E24" s="193"/>
    </row>
    <row r="25" spans="1:5" x14ac:dyDescent="0.25">
      <c r="A25" s="326" t="s">
        <v>412</v>
      </c>
      <c r="B25" s="326" t="s">
        <v>4518</v>
      </c>
      <c r="C25" s="35" t="s">
        <v>63</v>
      </c>
      <c r="D25" s="59" t="s">
        <v>4519</v>
      </c>
      <c r="E25" s="193"/>
    </row>
    <row r="26" spans="1:5" x14ac:dyDescent="0.25">
      <c r="A26" s="326"/>
      <c r="B26" s="326"/>
      <c r="C26" s="36" t="s">
        <v>65</v>
      </c>
      <c r="D26" s="60" t="s">
        <v>4520</v>
      </c>
      <c r="E26" s="193"/>
    </row>
    <row r="27" spans="1:5" x14ac:dyDescent="0.25">
      <c r="A27" s="326"/>
      <c r="B27" s="326"/>
      <c r="C27" s="36" t="s">
        <v>412</v>
      </c>
      <c r="D27" s="60" t="s">
        <v>4521</v>
      </c>
      <c r="E27" s="193"/>
    </row>
    <row r="28" spans="1:5" x14ac:dyDescent="0.25">
      <c r="A28" s="326"/>
      <c r="B28" s="326"/>
      <c r="C28" s="36" t="s">
        <v>413</v>
      </c>
      <c r="D28" s="60" t="s">
        <v>4522</v>
      </c>
      <c r="E28" s="193"/>
    </row>
    <row r="29" spans="1:5" x14ac:dyDescent="0.25">
      <c r="A29" s="326"/>
      <c r="B29" s="326"/>
      <c r="C29" s="36" t="s">
        <v>66</v>
      </c>
      <c r="D29" s="60" t="s">
        <v>4523</v>
      </c>
      <c r="E29" s="193"/>
    </row>
    <row r="30" spans="1:5" x14ac:dyDescent="0.25">
      <c r="A30" s="326"/>
      <c r="B30" s="326"/>
      <c r="C30" s="36" t="s">
        <v>67</v>
      </c>
      <c r="D30" s="60" t="s">
        <v>4524</v>
      </c>
      <c r="E30" s="193"/>
    </row>
    <row r="31" spans="1:5" x14ac:dyDescent="0.25">
      <c r="A31" s="326"/>
      <c r="B31" s="326"/>
      <c r="C31" s="36" t="s">
        <v>414</v>
      </c>
      <c r="D31" s="60" t="s">
        <v>4525</v>
      </c>
      <c r="E31" s="193"/>
    </row>
    <row r="32" spans="1:5" x14ac:dyDescent="0.25">
      <c r="A32" s="326"/>
      <c r="B32" s="326"/>
      <c r="C32" s="36" t="s">
        <v>415</v>
      </c>
      <c r="D32" s="60" t="s">
        <v>4526</v>
      </c>
      <c r="E32" s="193"/>
    </row>
    <row r="33" spans="1:5" x14ac:dyDescent="0.25">
      <c r="A33" s="326"/>
      <c r="B33" s="326"/>
      <c r="C33" s="36" t="s">
        <v>4504</v>
      </c>
      <c r="D33" s="60" t="s">
        <v>4527</v>
      </c>
      <c r="E33" s="193"/>
    </row>
    <row r="34" spans="1:5" x14ac:dyDescent="0.25">
      <c r="A34" s="326"/>
      <c r="B34" s="326"/>
      <c r="C34" s="45" t="s">
        <v>417</v>
      </c>
      <c r="D34" s="61" t="s">
        <v>4528</v>
      </c>
      <c r="E34" s="193"/>
    </row>
    <row r="35" spans="1:5" x14ac:dyDescent="0.25">
      <c r="A35" s="326" t="s">
        <v>413</v>
      </c>
      <c r="B35" s="326" t="s">
        <v>4529</v>
      </c>
      <c r="C35" s="35" t="s">
        <v>63</v>
      </c>
      <c r="D35" s="59" t="s">
        <v>4530</v>
      </c>
      <c r="E35" s="193"/>
    </row>
    <row r="36" spans="1:5" x14ac:dyDescent="0.25">
      <c r="A36" s="326"/>
      <c r="B36" s="326"/>
      <c r="C36" s="36" t="s">
        <v>65</v>
      </c>
      <c r="D36" s="60" t="s">
        <v>4531</v>
      </c>
      <c r="E36" s="193"/>
    </row>
    <row r="37" spans="1:5" x14ac:dyDescent="0.25">
      <c r="A37" s="326"/>
      <c r="B37" s="326"/>
      <c r="C37" s="36" t="s">
        <v>412</v>
      </c>
      <c r="D37" s="60" t="s">
        <v>4532</v>
      </c>
      <c r="E37" s="193"/>
    </row>
    <row r="38" spans="1:5" x14ac:dyDescent="0.25">
      <c r="A38" s="326"/>
      <c r="B38" s="326"/>
      <c r="C38" s="36" t="s">
        <v>413</v>
      </c>
      <c r="D38" s="60" t="s">
        <v>4533</v>
      </c>
      <c r="E38" s="193"/>
    </row>
    <row r="39" spans="1:5" x14ac:dyDescent="0.25">
      <c r="A39" s="326"/>
      <c r="B39" s="326"/>
      <c r="C39" s="36" t="s">
        <v>66</v>
      </c>
      <c r="D39" s="60" t="s">
        <v>4534</v>
      </c>
      <c r="E39" s="193"/>
    </row>
    <row r="40" spans="1:5" x14ac:dyDescent="0.25">
      <c r="A40" s="326"/>
      <c r="B40" s="326"/>
      <c r="C40" s="36" t="s">
        <v>67</v>
      </c>
      <c r="D40" s="60" t="s">
        <v>4535</v>
      </c>
      <c r="E40" s="193"/>
    </row>
    <row r="41" spans="1:5" x14ac:dyDescent="0.25">
      <c r="A41" s="326"/>
      <c r="B41" s="326"/>
      <c r="C41" s="36" t="s">
        <v>414</v>
      </c>
      <c r="D41" s="60" t="s">
        <v>4536</v>
      </c>
      <c r="E41" s="193"/>
    </row>
    <row r="42" spans="1:5" x14ac:dyDescent="0.25">
      <c r="A42" s="326"/>
      <c r="B42" s="326"/>
      <c r="C42" s="36" t="s">
        <v>415</v>
      </c>
      <c r="D42" s="60" t="s">
        <v>4537</v>
      </c>
      <c r="E42" s="193"/>
    </row>
    <row r="43" spans="1:5" x14ac:dyDescent="0.25">
      <c r="A43" s="326"/>
      <c r="B43" s="326"/>
      <c r="C43" s="36" t="s">
        <v>4504</v>
      </c>
      <c r="D43" s="60" t="s">
        <v>4538</v>
      </c>
      <c r="E43" s="193"/>
    </row>
    <row r="44" spans="1:5" x14ac:dyDescent="0.25">
      <c r="A44" s="326"/>
      <c r="B44" s="326"/>
      <c r="C44" s="45" t="s">
        <v>417</v>
      </c>
      <c r="D44" s="61" t="s">
        <v>4539</v>
      </c>
      <c r="E44" s="193"/>
    </row>
    <row r="45" spans="1:5" x14ac:dyDescent="0.25">
      <c r="A45" s="326" t="s">
        <v>66</v>
      </c>
      <c r="B45" s="326" t="s">
        <v>4540</v>
      </c>
      <c r="C45" s="35" t="s">
        <v>63</v>
      </c>
      <c r="D45" s="59" t="s">
        <v>4541</v>
      </c>
      <c r="E45" s="193"/>
    </row>
    <row r="46" spans="1:5" x14ac:dyDescent="0.25">
      <c r="A46" s="326"/>
      <c r="B46" s="326"/>
      <c r="C46" s="36" t="s">
        <v>65</v>
      </c>
      <c r="D46" s="60" t="s">
        <v>4542</v>
      </c>
      <c r="E46" s="193"/>
    </row>
    <row r="47" spans="1:5" x14ac:dyDescent="0.25">
      <c r="A47" s="326"/>
      <c r="B47" s="326"/>
      <c r="C47" s="36" t="s">
        <v>412</v>
      </c>
      <c r="D47" s="60" t="s">
        <v>4543</v>
      </c>
      <c r="E47" s="193"/>
    </row>
    <row r="48" spans="1:5" x14ac:dyDescent="0.25">
      <c r="A48" s="326"/>
      <c r="B48" s="326"/>
      <c r="C48" s="36" t="s">
        <v>413</v>
      </c>
      <c r="D48" s="60" t="s">
        <v>4544</v>
      </c>
      <c r="E48" s="193"/>
    </row>
    <row r="49" spans="1:5" x14ac:dyDescent="0.25">
      <c r="A49" s="326"/>
      <c r="B49" s="326"/>
      <c r="C49" s="36" t="s">
        <v>66</v>
      </c>
      <c r="D49" s="60" t="s">
        <v>4545</v>
      </c>
      <c r="E49" s="193"/>
    </row>
    <row r="50" spans="1:5" x14ac:dyDescent="0.25">
      <c r="A50" s="326"/>
      <c r="B50" s="326"/>
      <c r="C50" s="36" t="s">
        <v>67</v>
      </c>
      <c r="D50" s="60" t="s">
        <v>4546</v>
      </c>
      <c r="E50" s="193"/>
    </row>
    <row r="51" spans="1:5" x14ac:dyDescent="0.25">
      <c r="A51" s="326"/>
      <c r="B51" s="326"/>
      <c r="C51" s="36" t="s">
        <v>414</v>
      </c>
      <c r="D51" s="60" t="s">
        <v>4525</v>
      </c>
      <c r="E51" s="193"/>
    </row>
    <row r="52" spans="1:5" x14ac:dyDescent="0.25">
      <c r="A52" s="326"/>
      <c r="B52" s="326"/>
      <c r="C52" s="36" t="s">
        <v>415</v>
      </c>
      <c r="D52" s="60" t="s">
        <v>4547</v>
      </c>
      <c r="E52" s="193"/>
    </row>
    <row r="53" spans="1:5" x14ac:dyDescent="0.25">
      <c r="A53" s="326"/>
      <c r="B53" s="326"/>
      <c r="C53" s="36" t="s">
        <v>4504</v>
      </c>
      <c r="D53" s="60" t="s">
        <v>4548</v>
      </c>
      <c r="E53" s="193"/>
    </row>
    <row r="54" spans="1:5" x14ac:dyDescent="0.25">
      <c r="A54" s="326"/>
      <c r="B54" s="326"/>
      <c r="C54" s="45" t="s">
        <v>417</v>
      </c>
      <c r="D54" s="61" t="s">
        <v>4542</v>
      </c>
      <c r="E54" s="193"/>
    </row>
    <row r="55" spans="1:5" x14ac:dyDescent="0.25">
      <c r="A55" s="326" t="s">
        <v>67</v>
      </c>
      <c r="B55" s="326" t="s">
        <v>4549</v>
      </c>
      <c r="C55" s="35" t="s">
        <v>63</v>
      </c>
      <c r="D55" s="59" t="s">
        <v>4550</v>
      </c>
      <c r="E55" s="193"/>
    </row>
    <row r="56" spans="1:5" x14ac:dyDescent="0.25">
      <c r="A56" s="326"/>
      <c r="B56" s="326"/>
      <c r="C56" s="36" t="s">
        <v>65</v>
      </c>
      <c r="D56" s="60" t="s">
        <v>4551</v>
      </c>
      <c r="E56" s="193"/>
    </row>
    <row r="57" spans="1:5" x14ac:dyDescent="0.25">
      <c r="A57" s="326"/>
      <c r="B57" s="326"/>
      <c r="C57" s="36" t="s">
        <v>412</v>
      </c>
      <c r="D57" s="60" t="s">
        <v>4552</v>
      </c>
      <c r="E57" s="193"/>
    </row>
    <row r="58" spans="1:5" x14ac:dyDescent="0.25">
      <c r="A58" s="326"/>
      <c r="B58" s="326"/>
      <c r="C58" s="36" t="s">
        <v>413</v>
      </c>
      <c r="D58" s="60" t="s">
        <v>4553</v>
      </c>
      <c r="E58" s="193"/>
    </row>
    <row r="59" spans="1:5" x14ac:dyDescent="0.25">
      <c r="A59" s="326"/>
      <c r="B59" s="326"/>
      <c r="C59" s="36" t="s">
        <v>66</v>
      </c>
      <c r="D59" s="60" t="s">
        <v>4554</v>
      </c>
      <c r="E59" s="193"/>
    </row>
    <row r="60" spans="1:5" x14ac:dyDescent="0.25">
      <c r="A60" s="326"/>
      <c r="B60" s="326"/>
      <c r="C60" s="36" t="s">
        <v>67</v>
      </c>
      <c r="D60" s="60" t="s">
        <v>4555</v>
      </c>
      <c r="E60" s="193"/>
    </row>
    <row r="61" spans="1:5" x14ac:dyDescent="0.25">
      <c r="A61" s="326"/>
      <c r="B61" s="326"/>
      <c r="C61" s="36" t="s">
        <v>414</v>
      </c>
      <c r="D61" s="60" t="s">
        <v>4556</v>
      </c>
      <c r="E61" s="193"/>
    </row>
    <row r="62" spans="1:5" x14ac:dyDescent="0.25">
      <c r="A62" s="326"/>
      <c r="B62" s="326"/>
      <c r="C62" s="36" t="s">
        <v>415</v>
      </c>
      <c r="D62" s="60" t="s">
        <v>4557</v>
      </c>
      <c r="E62" s="193"/>
    </row>
    <row r="63" spans="1:5" x14ac:dyDescent="0.25">
      <c r="A63" s="326"/>
      <c r="B63" s="326"/>
      <c r="C63" s="36" t="s">
        <v>4504</v>
      </c>
      <c r="D63" s="60" t="s">
        <v>4558</v>
      </c>
      <c r="E63" s="193"/>
    </row>
    <row r="64" spans="1:5" x14ac:dyDescent="0.25">
      <c r="A64" s="326"/>
      <c r="B64" s="326"/>
      <c r="C64" s="45" t="s">
        <v>417</v>
      </c>
      <c r="D64" s="61" t="s">
        <v>4559</v>
      </c>
      <c r="E64" s="193"/>
    </row>
    <row r="65" spans="1:5" x14ac:dyDescent="0.25">
      <c r="A65" s="325" t="s">
        <v>414</v>
      </c>
      <c r="B65" s="326" t="s">
        <v>4560</v>
      </c>
      <c r="C65" s="35" t="s">
        <v>63</v>
      </c>
      <c r="D65" s="59" t="s">
        <v>4561</v>
      </c>
      <c r="E65" s="193"/>
    </row>
    <row r="66" spans="1:5" x14ac:dyDescent="0.25">
      <c r="A66" s="325"/>
      <c r="B66" s="326"/>
      <c r="C66" s="36" t="s">
        <v>65</v>
      </c>
      <c r="D66" s="60" t="s">
        <v>4562</v>
      </c>
      <c r="E66" s="193"/>
    </row>
    <row r="67" spans="1:5" x14ac:dyDescent="0.25">
      <c r="A67" s="325"/>
      <c r="B67" s="326"/>
      <c r="C67" s="36" t="s">
        <v>412</v>
      </c>
      <c r="D67" s="60" t="s">
        <v>4563</v>
      </c>
      <c r="E67" s="193"/>
    </row>
    <row r="68" spans="1:5" x14ac:dyDescent="0.25">
      <c r="A68" s="325"/>
      <c r="B68" s="326"/>
      <c r="C68" s="36" t="s">
        <v>413</v>
      </c>
      <c r="D68" s="60" t="s">
        <v>4564</v>
      </c>
      <c r="E68" s="193"/>
    </row>
    <row r="69" spans="1:5" x14ac:dyDescent="0.25">
      <c r="A69" s="325"/>
      <c r="B69" s="326"/>
      <c r="C69" s="36" t="s">
        <v>66</v>
      </c>
      <c r="D69" s="60" t="s">
        <v>4565</v>
      </c>
      <c r="E69" s="193"/>
    </row>
    <row r="70" spans="1:5" x14ac:dyDescent="0.25">
      <c r="A70" s="325"/>
      <c r="B70" s="326"/>
      <c r="C70" s="36" t="s">
        <v>67</v>
      </c>
      <c r="D70" s="60" t="s">
        <v>4566</v>
      </c>
      <c r="E70" s="193"/>
    </row>
    <row r="71" spans="1:5" x14ac:dyDescent="0.25">
      <c r="A71" s="325"/>
      <c r="B71" s="326"/>
      <c r="C71" s="36" t="s">
        <v>414</v>
      </c>
      <c r="D71" s="60" t="s">
        <v>4567</v>
      </c>
      <c r="E71" s="193"/>
    </row>
    <row r="72" spans="1:5" x14ac:dyDescent="0.25">
      <c r="A72" s="325"/>
      <c r="B72" s="326"/>
      <c r="C72" s="36" t="s">
        <v>415</v>
      </c>
      <c r="D72" s="60" t="s">
        <v>4568</v>
      </c>
      <c r="E72" s="193"/>
    </row>
    <row r="73" spans="1:5" x14ac:dyDescent="0.25">
      <c r="A73" s="325"/>
      <c r="B73" s="326"/>
      <c r="C73" s="36" t="s">
        <v>4504</v>
      </c>
      <c r="D73" s="60" t="s">
        <v>4569</v>
      </c>
      <c r="E73" s="193"/>
    </row>
    <row r="74" spans="1:5" x14ac:dyDescent="0.25">
      <c r="A74" s="325"/>
      <c r="B74" s="326"/>
      <c r="C74" s="45" t="s">
        <v>417</v>
      </c>
      <c r="D74" s="61" t="s">
        <v>4570</v>
      </c>
      <c r="E74" s="193"/>
    </row>
    <row r="75" spans="1:5" x14ac:dyDescent="0.25">
      <c r="A75" s="326" t="s">
        <v>415</v>
      </c>
      <c r="B75" s="326" t="s">
        <v>4571</v>
      </c>
      <c r="C75" s="35" t="s">
        <v>63</v>
      </c>
      <c r="D75" s="59" t="s">
        <v>4572</v>
      </c>
      <c r="E75" s="193"/>
    </row>
    <row r="76" spans="1:5" x14ac:dyDescent="0.25">
      <c r="A76" s="326"/>
      <c r="B76" s="326"/>
      <c r="C76" s="36" t="s">
        <v>65</v>
      </c>
      <c r="D76" s="60" t="s">
        <v>4573</v>
      </c>
      <c r="E76" s="193"/>
    </row>
    <row r="77" spans="1:5" x14ac:dyDescent="0.25">
      <c r="A77" s="326"/>
      <c r="B77" s="326"/>
      <c r="C77" s="36" t="s">
        <v>412</v>
      </c>
      <c r="D77" s="60" t="s">
        <v>4574</v>
      </c>
      <c r="E77" s="193"/>
    </row>
    <row r="78" spans="1:5" x14ac:dyDescent="0.25">
      <c r="A78" s="326"/>
      <c r="B78" s="326"/>
      <c r="C78" s="36" t="s">
        <v>413</v>
      </c>
      <c r="D78" s="60" t="s">
        <v>4575</v>
      </c>
      <c r="E78" s="193"/>
    </row>
    <row r="79" spans="1:5" x14ac:dyDescent="0.25">
      <c r="A79" s="326"/>
      <c r="B79" s="326"/>
      <c r="C79" s="36" t="s">
        <v>66</v>
      </c>
      <c r="D79" s="60" t="s">
        <v>4576</v>
      </c>
      <c r="E79" s="193"/>
    </row>
    <row r="80" spans="1:5" x14ac:dyDescent="0.25">
      <c r="A80" s="326"/>
      <c r="B80" s="326"/>
      <c r="C80" s="36" t="s">
        <v>67</v>
      </c>
      <c r="D80" s="60" t="s">
        <v>4577</v>
      </c>
      <c r="E80" s="193"/>
    </row>
    <row r="81" spans="1:5" x14ac:dyDescent="0.25">
      <c r="A81" s="326"/>
      <c r="B81" s="326"/>
      <c r="C81" s="36" t="s">
        <v>414</v>
      </c>
      <c r="D81" s="60" t="s">
        <v>4578</v>
      </c>
      <c r="E81" s="193"/>
    </row>
    <row r="82" spans="1:5" x14ac:dyDescent="0.25">
      <c r="A82" s="326"/>
      <c r="B82" s="326"/>
      <c r="C82" s="36" t="s">
        <v>415</v>
      </c>
      <c r="D82" s="60" t="s">
        <v>4579</v>
      </c>
      <c r="E82" s="193"/>
    </row>
    <row r="83" spans="1:5" x14ac:dyDescent="0.25">
      <c r="A83" s="326"/>
      <c r="B83" s="326"/>
      <c r="C83" s="36" t="s">
        <v>4504</v>
      </c>
      <c r="D83" s="60" t="s">
        <v>4580</v>
      </c>
      <c r="E83" s="193"/>
    </row>
    <row r="84" spans="1:5" x14ac:dyDescent="0.25">
      <c r="A84" s="326"/>
      <c r="B84" s="326"/>
      <c r="C84" s="45" t="s">
        <v>417</v>
      </c>
      <c r="D84" s="61" t="s">
        <v>4581</v>
      </c>
      <c r="E84" s="193"/>
    </row>
    <row r="85" spans="1:5" x14ac:dyDescent="0.25">
      <c r="A85" s="342" t="s">
        <v>4504</v>
      </c>
      <c r="B85" s="326" t="s">
        <v>4582</v>
      </c>
      <c r="C85" s="35" t="s">
        <v>63</v>
      </c>
      <c r="D85" s="59" t="s">
        <v>4583</v>
      </c>
      <c r="E85" s="193"/>
    </row>
    <row r="86" spans="1:5" x14ac:dyDescent="0.25">
      <c r="A86" s="343"/>
      <c r="B86" s="326"/>
      <c r="C86" s="36" t="s">
        <v>65</v>
      </c>
      <c r="D86" s="60" t="s">
        <v>4584</v>
      </c>
      <c r="E86" s="193"/>
    </row>
    <row r="87" spans="1:5" x14ac:dyDescent="0.25">
      <c r="A87" s="343"/>
      <c r="B87" s="326"/>
      <c r="C87" s="36" t="s">
        <v>412</v>
      </c>
      <c r="D87" s="60" t="s">
        <v>4585</v>
      </c>
      <c r="E87" s="193"/>
    </row>
    <row r="88" spans="1:5" x14ac:dyDescent="0.25">
      <c r="A88" s="343"/>
      <c r="B88" s="326"/>
      <c r="C88" s="36" t="s">
        <v>413</v>
      </c>
      <c r="D88" s="60" t="s">
        <v>4586</v>
      </c>
      <c r="E88" s="193"/>
    </row>
    <row r="89" spans="1:5" x14ac:dyDescent="0.25">
      <c r="A89" s="343"/>
      <c r="B89" s="326"/>
      <c r="C89" s="36" t="s">
        <v>66</v>
      </c>
      <c r="D89" s="60" t="s">
        <v>4587</v>
      </c>
      <c r="E89" s="193"/>
    </row>
    <row r="90" spans="1:5" x14ac:dyDescent="0.25">
      <c r="A90" s="343"/>
      <c r="B90" s="326"/>
      <c r="C90" s="36" t="s">
        <v>67</v>
      </c>
      <c r="D90" s="60" t="s">
        <v>4588</v>
      </c>
      <c r="E90" s="193"/>
    </row>
    <row r="91" spans="1:5" x14ac:dyDescent="0.25">
      <c r="A91" s="343"/>
      <c r="B91" s="326"/>
      <c r="C91" s="36" t="s">
        <v>414</v>
      </c>
      <c r="D91" s="60" t="s">
        <v>4589</v>
      </c>
      <c r="E91" s="193"/>
    </row>
    <row r="92" spans="1:5" x14ac:dyDescent="0.25">
      <c r="A92" s="343"/>
      <c r="B92" s="326"/>
      <c r="C92" s="36" t="s">
        <v>415</v>
      </c>
      <c r="D92" s="60" t="s">
        <v>4590</v>
      </c>
      <c r="E92" s="193"/>
    </row>
    <row r="93" spans="1:5" x14ac:dyDescent="0.25">
      <c r="A93" s="343"/>
      <c r="B93" s="326"/>
      <c r="C93" s="36" t="s">
        <v>4504</v>
      </c>
      <c r="D93" s="60" t="s">
        <v>4591</v>
      </c>
      <c r="E93" s="193"/>
    </row>
    <row r="94" spans="1:5" x14ac:dyDescent="0.25">
      <c r="A94" s="344"/>
      <c r="B94" s="326"/>
      <c r="C94" s="45" t="s">
        <v>417</v>
      </c>
      <c r="D94" s="61" t="s">
        <v>4592</v>
      </c>
      <c r="E94" s="193"/>
    </row>
    <row r="95" spans="1:5" x14ac:dyDescent="0.25">
      <c r="A95" s="326" t="s">
        <v>417</v>
      </c>
      <c r="B95" s="326" t="s">
        <v>4593</v>
      </c>
      <c r="C95" s="35" t="s">
        <v>63</v>
      </c>
      <c r="D95" s="59" t="s">
        <v>4594</v>
      </c>
      <c r="E95" s="193"/>
    </row>
    <row r="96" spans="1:5" x14ac:dyDescent="0.25">
      <c r="A96" s="326"/>
      <c r="B96" s="326"/>
      <c r="C96" s="36" t="s">
        <v>65</v>
      </c>
      <c r="D96" s="60" t="s">
        <v>4595</v>
      </c>
      <c r="E96" s="193"/>
    </row>
    <row r="97" spans="1:5" x14ac:dyDescent="0.25">
      <c r="A97" s="326"/>
      <c r="B97" s="326"/>
      <c r="C97" s="36" t="s">
        <v>412</v>
      </c>
      <c r="D97" s="60" t="s">
        <v>4596</v>
      </c>
      <c r="E97" s="193"/>
    </row>
    <row r="98" spans="1:5" x14ac:dyDescent="0.25">
      <c r="A98" s="326"/>
      <c r="B98" s="326"/>
      <c r="C98" s="36" t="s">
        <v>413</v>
      </c>
      <c r="D98" s="60" t="s">
        <v>4597</v>
      </c>
      <c r="E98" s="193"/>
    </row>
    <row r="99" spans="1:5" x14ac:dyDescent="0.25">
      <c r="A99" s="326"/>
      <c r="B99" s="326"/>
      <c r="C99" s="36" t="s">
        <v>66</v>
      </c>
      <c r="D99" s="60" t="s">
        <v>4598</v>
      </c>
      <c r="E99" s="193"/>
    </row>
    <row r="100" spans="1:5" x14ac:dyDescent="0.25">
      <c r="A100" s="326"/>
      <c r="B100" s="326"/>
      <c r="C100" s="36" t="s">
        <v>67</v>
      </c>
      <c r="D100" s="60" t="s">
        <v>4599</v>
      </c>
      <c r="E100" s="193"/>
    </row>
    <row r="101" spans="1:5" x14ac:dyDescent="0.25">
      <c r="A101" s="326"/>
      <c r="B101" s="326"/>
      <c r="C101" s="36" t="s">
        <v>414</v>
      </c>
      <c r="D101" s="60" t="s">
        <v>4600</v>
      </c>
      <c r="E101" s="193"/>
    </row>
    <row r="102" spans="1:5" x14ac:dyDescent="0.25">
      <c r="A102" s="326"/>
      <c r="B102" s="326"/>
      <c r="C102" s="36" t="s">
        <v>415</v>
      </c>
      <c r="D102" s="60" t="s">
        <v>4601</v>
      </c>
      <c r="E102" s="193"/>
    </row>
    <row r="103" spans="1:5" x14ac:dyDescent="0.25">
      <c r="A103" s="326"/>
      <c r="B103" s="326"/>
      <c r="C103" s="36" t="s">
        <v>4504</v>
      </c>
      <c r="D103" s="60" t="s">
        <v>4602</v>
      </c>
      <c r="E103" s="193"/>
    </row>
    <row r="104" spans="1:5" x14ac:dyDescent="0.25">
      <c r="A104" s="326"/>
      <c r="B104" s="326"/>
      <c r="C104" s="45" t="s">
        <v>417</v>
      </c>
      <c r="D104" s="61" t="s">
        <v>4603</v>
      </c>
      <c r="E104" s="193"/>
    </row>
    <row r="105" spans="1:5" x14ac:dyDescent="0.25">
      <c r="A105" s="345" t="s">
        <v>418</v>
      </c>
      <c r="B105" s="348" t="s">
        <v>4604</v>
      </c>
      <c r="C105" s="40" t="s">
        <v>63</v>
      </c>
      <c r="D105" s="59" t="s">
        <v>4605</v>
      </c>
      <c r="E105" s="193"/>
    </row>
    <row r="106" spans="1:5" x14ac:dyDescent="0.25">
      <c r="A106" s="346"/>
      <c r="B106" s="349"/>
      <c r="C106" s="42" t="s">
        <v>65</v>
      </c>
      <c r="D106" s="60" t="s">
        <v>4606</v>
      </c>
      <c r="E106" s="193"/>
    </row>
    <row r="107" spans="1:5" x14ac:dyDescent="0.25">
      <c r="A107" s="346"/>
      <c r="B107" s="349"/>
      <c r="C107" s="42" t="s">
        <v>412</v>
      </c>
      <c r="D107" s="60" t="s">
        <v>4607</v>
      </c>
      <c r="E107" s="193"/>
    </row>
    <row r="108" spans="1:5" x14ac:dyDescent="0.25">
      <c r="A108" s="346"/>
      <c r="B108" s="349"/>
      <c r="C108" s="42" t="s">
        <v>413</v>
      </c>
      <c r="D108" s="60" t="s">
        <v>4608</v>
      </c>
      <c r="E108" s="193"/>
    </row>
    <row r="109" spans="1:5" x14ac:dyDescent="0.25">
      <c r="A109" s="346"/>
      <c r="B109" s="349"/>
      <c r="C109" s="42" t="s">
        <v>66</v>
      </c>
      <c r="D109" s="60" t="s">
        <v>4609</v>
      </c>
      <c r="E109" s="193"/>
    </row>
    <row r="110" spans="1:5" x14ac:dyDescent="0.25">
      <c r="A110" s="346"/>
      <c r="B110" s="349"/>
      <c r="C110" s="42" t="s">
        <v>67</v>
      </c>
      <c r="D110" s="60" t="s">
        <v>4610</v>
      </c>
      <c r="E110" s="193"/>
    </row>
    <row r="111" spans="1:5" x14ac:dyDescent="0.25">
      <c r="A111" s="346"/>
      <c r="B111" s="349"/>
      <c r="C111" s="42" t="s">
        <v>414</v>
      </c>
      <c r="D111" s="60" t="s">
        <v>4611</v>
      </c>
      <c r="E111" s="193"/>
    </row>
    <row r="112" spans="1:5" x14ac:dyDescent="0.25">
      <c r="A112" s="346"/>
      <c r="B112" s="349"/>
      <c r="C112" s="42" t="s">
        <v>415</v>
      </c>
      <c r="D112" s="60" t="s">
        <v>4612</v>
      </c>
      <c r="E112" s="193"/>
    </row>
    <row r="113" spans="1:5" x14ac:dyDescent="0.25">
      <c r="A113" s="346"/>
      <c r="B113" s="349"/>
      <c r="C113" s="36" t="s">
        <v>4504</v>
      </c>
      <c r="D113" s="60" t="s">
        <v>4613</v>
      </c>
      <c r="E113" s="193"/>
    </row>
    <row r="114" spans="1:5" x14ac:dyDescent="0.25">
      <c r="A114" s="347"/>
      <c r="B114" s="350"/>
      <c r="C114" s="44" t="s">
        <v>417</v>
      </c>
      <c r="D114" s="61" t="s">
        <v>4614</v>
      </c>
      <c r="E114" s="193"/>
    </row>
    <row r="116" spans="1:5" x14ac:dyDescent="0.25">
      <c r="A116" s="5" t="s">
        <v>4615</v>
      </c>
    </row>
    <row r="117" spans="1:5" x14ac:dyDescent="0.25">
      <c r="A117" s="5" t="s">
        <v>4616</v>
      </c>
    </row>
    <row r="119" spans="1:5" x14ac:dyDescent="0.25">
      <c r="A119" s="34" t="s">
        <v>4617</v>
      </c>
    </row>
  </sheetData>
  <mergeCells count="24">
    <mergeCell ref="A3:B3"/>
    <mergeCell ref="C3:D3"/>
    <mergeCell ref="A5:A14"/>
    <mergeCell ref="B5:B14"/>
    <mergeCell ref="A15:A24"/>
    <mergeCell ref="B15:B24"/>
    <mergeCell ref="A25:A34"/>
    <mergeCell ref="B25:B34"/>
    <mergeCell ref="A35:A44"/>
    <mergeCell ref="B35:B44"/>
    <mergeCell ref="A45:A54"/>
    <mergeCell ref="B45:B54"/>
    <mergeCell ref="A55:A64"/>
    <mergeCell ref="B55:B64"/>
    <mergeCell ref="A65:A74"/>
    <mergeCell ref="B65:B74"/>
    <mergeCell ref="A75:A84"/>
    <mergeCell ref="B75:B84"/>
    <mergeCell ref="A85:A94"/>
    <mergeCell ref="B85:B94"/>
    <mergeCell ref="A95:A104"/>
    <mergeCell ref="B95:B104"/>
    <mergeCell ref="A105:A114"/>
    <mergeCell ref="B105:B114"/>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4AB43-C28C-493A-8311-403EE201A63D}">
  <dimension ref="A1:D19"/>
  <sheetViews>
    <sheetView workbookViewId="0"/>
  </sheetViews>
  <sheetFormatPr defaultRowHeight="15" x14ac:dyDescent="0.25"/>
  <cols>
    <col min="1" max="1" width="15.42578125" customWidth="1"/>
    <col min="2" max="2" width="12.5703125" bestFit="1" customWidth="1"/>
    <col min="3" max="3" width="13.28515625" bestFit="1" customWidth="1"/>
    <col min="4" max="4" width="20.5703125" customWidth="1"/>
  </cols>
  <sheetData>
    <row r="1" spans="1:4" ht="15.75" x14ac:dyDescent="0.25">
      <c r="A1" s="4" t="s">
        <v>8034</v>
      </c>
      <c r="B1" s="5"/>
      <c r="C1" s="5"/>
      <c r="D1" s="6"/>
    </row>
    <row r="2" spans="1:4" x14ac:dyDescent="0.25">
      <c r="A2" s="5"/>
      <c r="B2" s="5"/>
      <c r="C2" s="5"/>
      <c r="D2" s="6"/>
    </row>
    <row r="3" spans="1:4" x14ac:dyDescent="0.25">
      <c r="A3" s="351" t="s">
        <v>4491</v>
      </c>
      <c r="B3" s="352"/>
      <c r="C3" s="351" t="s">
        <v>4618</v>
      </c>
      <c r="D3" s="352"/>
    </row>
    <row r="4" spans="1:4" x14ac:dyDescent="0.25">
      <c r="A4" s="57"/>
      <c r="B4" s="58" t="s">
        <v>4493</v>
      </c>
      <c r="C4" s="140"/>
      <c r="D4" s="58" t="s">
        <v>4494</v>
      </c>
    </row>
    <row r="5" spans="1:4" x14ac:dyDescent="0.25">
      <c r="A5" s="353" t="s">
        <v>63</v>
      </c>
      <c r="B5" s="356" t="s">
        <v>4495</v>
      </c>
      <c r="C5" s="39" t="s">
        <v>107</v>
      </c>
      <c r="D5" s="59" t="s">
        <v>4619</v>
      </c>
    </row>
    <row r="6" spans="1:4" x14ac:dyDescent="0.25">
      <c r="A6" s="354"/>
      <c r="B6" s="356"/>
      <c r="C6" s="41" t="s">
        <v>114</v>
      </c>
      <c r="D6" s="60" t="s">
        <v>4620</v>
      </c>
    </row>
    <row r="7" spans="1:4" x14ac:dyDescent="0.25">
      <c r="A7" s="354"/>
      <c r="B7" s="356"/>
      <c r="C7" s="41" t="s">
        <v>121</v>
      </c>
      <c r="D7" s="60" t="s">
        <v>4621</v>
      </c>
    </row>
    <row r="8" spans="1:4" x14ac:dyDescent="0.25">
      <c r="A8" s="354"/>
      <c r="B8" s="356"/>
      <c r="C8" s="41" t="s">
        <v>128</v>
      </c>
      <c r="D8" s="60" t="s">
        <v>4622</v>
      </c>
    </row>
    <row r="9" spans="1:4" x14ac:dyDescent="0.25">
      <c r="A9" s="355"/>
      <c r="B9" s="356"/>
      <c r="C9" s="41" t="s">
        <v>135</v>
      </c>
      <c r="D9" s="60" t="s">
        <v>4623</v>
      </c>
    </row>
    <row r="10" spans="1:4" x14ac:dyDescent="0.25">
      <c r="A10" s="353" t="s">
        <v>418</v>
      </c>
      <c r="B10" s="357" t="s">
        <v>4604</v>
      </c>
      <c r="C10" s="39" t="s">
        <v>107</v>
      </c>
      <c r="D10" s="59" t="s">
        <v>113</v>
      </c>
    </row>
    <row r="11" spans="1:4" x14ac:dyDescent="0.25">
      <c r="A11" s="354"/>
      <c r="B11" s="346"/>
      <c r="C11" s="41" t="s">
        <v>114</v>
      </c>
      <c r="D11" s="60" t="s">
        <v>120</v>
      </c>
    </row>
    <row r="12" spans="1:4" x14ac:dyDescent="0.25">
      <c r="A12" s="354"/>
      <c r="B12" s="346"/>
      <c r="C12" s="41" t="s">
        <v>121</v>
      </c>
      <c r="D12" s="60" t="s">
        <v>127</v>
      </c>
    </row>
    <row r="13" spans="1:4" x14ac:dyDescent="0.25">
      <c r="A13" s="354"/>
      <c r="B13" s="346"/>
      <c r="C13" s="41" t="s">
        <v>128</v>
      </c>
      <c r="D13" s="60" t="s">
        <v>134</v>
      </c>
    </row>
    <row r="14" spans="1:4" x14ac:dyDescent="0.25">
      <c r="A14" s="355"/>
      <c r="B14" s="347"/>
      <c r="C14" s="43" t="s">
        <v>135</v>
      </c>
      <c r="D14" s="61" t="s">
        <v>141</v>
      </c>
    </row>
    <row r="15" spans="1:4" x14ac:dyDescent="0.25">
      <c r="A15" s="5"/>
      <c r="B15" s="5"/>
      <c r="C15" s="5"/>
      <c r="D15" s="6"/>
    </row>
    <row r="16" spans="1:4" x14ac:dyDescent="0.25">
      <c r="A16" s="5" t="s">
        <v>4615</v>
      </c>
      <c r="B16" s="5"/>
      <c r="C16" s="5"/>
      <c r="D16" s="6"/>
    </row>
    <row r="17" spans="1:4" x14ac:dyDescent="0.25">
      <c r="A17" s="5" t="s">
        <v>4624</v>
      </c>
      <c r="B17" s="5"/>
      <c r="C17" s="5"/>
      <c r="D17" s="6"/>
    </row>
    <row r="19" spans="1:4" x14ac:dyDescent="0.25">
      <c r="A19" s="146" t="s">
        <v>4625</v>
      </c>
    </row>
  </sheetData>
  <mergeCells count="6">
    <mergeCell ref="A3:B3"/>
    <mergeCell ref="C3:D3"/>
    <mergeCell ref="A5:A9"/>
    <mergeCell ref="B5:B9"/>
    <mergeCell ref="A10:A14"/>
    <mergeCell ref="B10:B1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4F7DF-AEBD-4183-9ADE-ECC855AFDEC4}">
  <dimension ref="A1:C10"/>
  <sheetViews>
    <sheetView workbookViewId="0"/>
  </sheetViews>
  <sheetFormatPr defaultRowHeight="15" x14ac:dyDescent="0.25"/>
  <cols>
    <col min="1" max="1" width="25.85546875" customWidth="1"/>
    <col min="2" max="2" width="30.42578125" customWidth="1"/>
    <col min="3" max="3" width="31" customWidth="1"/>
  </cols>
  <sheetData>
    <row r="1" spans="1:3" x14ac:dyDescent="0.25">
      <c r="A1" s="249" t="s">
        <v>8035</v>
      </c>
      <c r="B1" s="209"/>
      <c r="C1" s="209"/>
    </row>
    <row r="2" spans="1:3" x14ac:dyDescent="0.25">
      <c r="A2" s="212"/>
      <c r="B2" s="212"/>
      <c r="C2" s="212"/>
    </row>
    <row r="3" spans="1:3" ht="30" x14ac:dyDescent="0.25">
      <c r="A3" s="246" t="s">
        <v>4482</v>
      </c>
      <c r="B3" s="204" t="s">
        <v>4626</v>
      </c>
      <c r="C3" s="204" t="s">
        <v>4627</v>
      </c>
    </row>
    <row r="4" spans="1:3" x14ac:dyDescent="0.25">
      <c r="A4" s="223" t="s">
        <v>4628</v>
      </c>
      <c r="B4" s="202" t="s">
        <v>4629</v>
      </c>
      <c r="C4" s="202" t="s">
        <v>4630</v>
      </c>
    </row>
    <row r="5" spans="1:3" x14ac:dyDescent="0.25">
      <c r="A5" s="223" t="s">
        <v>64</v>
      </c>
      <c r="B5" s="202" t="s">
        <v>4631</v>
      </c>
      <c r="C5" s="202" t="s">
        <v>4632</v>
      </c>
    </row>
    <row r="6" spans="1:3" x14ac:dyDescent="0.25">
      <c r="A6" s="212"/>
      <c r="B6" s="212"/>
      <c r="C6" s="212"/>
    </row>
    <row r="7" spans="1:3" x14ac:dyDescent="0.25">
      <c r="A7" s="245" t="s">
        <v>4633</v>
      </c>
      <c r="B7" s="212"/>
      <c r="C7" s="209"/>
    </row>
    <row r="8" spans="1:3" x14ac:dyDescent="0.25">
      <c r="A8" s="245" t="s">
        <v>4634</v>
      </c>
      <c r="B8" s="212"/>
      <c r="C8" s="209"/>
    </row>
    <row r="10" spans="1:3" x14ac:dyDescent="0.25">
      <c r="A10" s="213" t="s">
        <v>8012</v>
      </c>
    </row>
  </sheetData>
  <pageMargins left="0.7" right="0.7" top="0.75" bottom="0.75" header="0.3" footer="0.3"/>
  <pageSetup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EF3FF-CDD6-4BF4-9E8F-93E1B6A0BA8C}">
  <dimension ref="A1:D15"/>
  <sheetViews>
    <sheetView workbookViewId="0"/>
  </sheetViews>
  <sheetFormatPr defaultRowHeight="15" x14ac:dyDescent="0.25"/>
  <cols>
    <col min="1" max="1" width="15.42578125" customWidth="1"/>
    <col min="2" max="2" width="12.5703125" bestFit="1" customWidth="1"/>
    <col min="3" max="3" width="18.28515625" customWidth="1"/>
    <col min="4" max="4" width="24.5703125" customWidth="1"/>
  </cols>
  <sheetData>
    <row r="1" spans="1:4" ht="15.75" x14ac:dyDescent="0.25">
      <c r="A1" s="4" t="s">
        <v>8032</v>
      </c>
      <c r="B1" s="5"/>
      <c r="C1" s="5"/>
      <c r="D1" s="5"/>
    </row>
    <row r="2" spans="1:4" x14ac:dyDescent="0.25">
      <c r="A2" s="5"/>
      <c r="B2" s="5"/>
      <c r="C2" s="5"/>
      <c r="D2" s="5"/>
    </row>
    <row r="3" spans="1:4" x14ac:dyDescent="0.25">
      <c r="A3" s="351" t="s">
        <v>8005</v>
      </c>
      <c r="B3" s="352"/>
      <c r="C3" s="351" t="s">
        <v>8006</v>
      </c>
      <c r="D3" s="352"/>
    </row>
    <row r="4" spans="1:4" x14ac:dyDescent="0.25">
      <c r="A4" s="57"/>
      <c r="B4" s="58" t="s">
        <v>8007</v>
      </c>
      <c r="C4" s="140"/>
      <c r="D4" s="58" t="s">
        <v>8007</v>
      </c>
    </row>
    <row r="5" spans="1:4" x14ac:dyDescent="0.25">
      <c r="A5" s="358" t="s">
        <v>63</v>
      </c>
      <c r="B5" s="362">
        <v>5745</v>
      </c>
      <c r="C5" s="39" t="s">
        <v>107</v>
      </c>
      <c r="D5" s="415">
        <v>355</v>
      </c>
    </row>
    <row r="6" spans="1:4" x14ac:dyDescent="0.25">
      <c r="A6" s="359"/>
      <c r="B6" s="326"/>
      <c r="C6" s="41" t="s">
        <v>114</v>
      </c>
      <c r="D6" s="415">
        <v>553</v>
      </c>
    </row>
    <row r="7" spans="1:4" x14ac:dyDescent="0.25">
      <c r="A7" s="359"/>
      <c r="B7" s="326"/>
      <c r="C7" s="41" t="s">
        <v>121</v>
      </c>
      <c r="D7" s="415">
        <v>960</v>
      </c>
    </row>
    <row r="8" spans="1:4" x14ac:dyDescent="0.25">
      <c r="A8" s="359"/>
      <c r="B8" s="326"/>
      <c r="C8" s="41" t="s">
        <v>128</v>
      </c>
      <c r="D8" s="415">
        <v>1496</v>
      </c>
    </row>
    <row r="9" spans="1:4" x14ac:dyDescent="0.25">
      <c r="A9" s="359"/>
      <c r="B9" s="326"/>
      <c r="C9" s="41" t="s">
        <v>135</v>
      </c>
      <c r="D9" s="415">
        <v>2381</v>
      </c>
    </row>
    <row r="10" spans="1:4" x14ac:dyDescent="0.25">
      <c r="A10" s="360"/>
      <c r="B10" s="363"/>
      <c r="C10" s="351" t="s">
        <v>8008</v>
      </c>
      <c r="D10" s="352"/>
    </row>
    <row r="11" spans="1:4" x14ac:dyDescent="0.25">
      <c r="A11" s="360"/>
      <c r="B11" s="363"/>
      <c r="C11" s="140"/>
      <c r="D11" s="58" t="s">
        <v>8007</v>
      </c>
    </row>
    <row r="12" spans="1:4" x14ac:dyDescent="0.25">
      <c r="A12" s="361"/>
      <c r="B12" s="363"/>
      <c r="C12" s="9" t="s">
        <v>8009</v>
      </c>
      <c r="D12" s="416">
        <v>1488</v>
      </c>
    </row>
    <row r="15" spans="1:4" x14ac:dyDescent="0.25">
      <c r="A15" s="222" t="s">
        <v>8010</v>
      </c>
    </row>
  </sheetData>
  <mergeCells count="5">
    <mergeCell ref="A3:B3"/>
    <mergeCell ref="C3:D3"/>
    <mergeCell ref="A5:A12"/>
    <mergeCell ref="B5:B12"/>
    <mergeCell ref="C10:D10"/>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6FFB7-C54F-41DF-9389-48074EE531F8}">
  <sheetPr>
    <tabColor theme="6" tint="0.39997558519241921"/>
  </sheetPr>
  <dimension ref="A1:I336"/>
  <sheetViews>
    <sheetView zoomScale="85" zoomScaleNormal="85" workbookViewId="0">
      <pane xSplit="3" ySplit="4" topLeftCell="D5" activePane="bottomRight" state="frozen"/>
      <selection pane="topRight" activeCell="D1" sqref="D1"/>
      <selection pane="bottomLeft" activeCell="A5" sqref="A5"/>
      <selection pane="bottomRight"/>
    </sheetView>
  </sheetViews>
  <sheetFormatPr defaultColWidth="8.5703125" defaultRowHeight="15" x14ac:dyDescent="0.25"/>
  <cols>
    <col min="1" max="1" width="18.5703125" style="5" customWidth="1"/>
    <col min="2" max="2" width="14.5703125" style="62" customWidth="1"/>
    <col min="3" max="3" width="16.5703125" style="53" bestFit="1" customWidth="1"/>
    <col min="4" max="4" width="12.5703125" style="5" bestFit="1" customWidth="1"/>
    <col min="5" max="5" width="20.5703125" style="5" bestFit="1" customWidth="1"/>
    <col min="6" max="9" width="19.5703125" style="5" bestFit="1" customWidth="1"/>
    <col min="10" max="16384" width="8.5703125" style="5"/>
  </cols>
  <sheetData>
    <row r="1" spans="1:9" ht="15.75" x14ac:dyDescent="0.25">
      <c r="A1" s="4" t="s">
        <v>4635</v>
      </c>
      <c r="D1" s="47"/>
    </row>
    <row r="2" spans="1:9" x14ac:dyDescent="0.25">
      <c r="A2" s="53"/>
    </row>
    <row r="3" spans="1:9" x14ac:dyDescent="0.25">
      <c r="A3" s="366" t="s">
        <v>1290</v>
      </c>
      <c r="B3" s="368" t="s">
        <v>425</v>
      </c>
      <c r="C3" s="366" t="s">
        <v>1292</v>
      </c>
      <c r="D3" s="364" t="s">
        <v>1293</v>
      </c>
      <c r="E3" s="318" t="s">
        <v>1294</v>
      </c>
      <c r="F3" s="318"/>
      <c r="G3" s="318"/>
      <c r="H3" s="318"/>
      <c r="I3" s="318"/>
    </row>
    <row r="4" spans="1:9" x14ac:dyDescent="0.25">
      <c r="A4" s="367"/>
      <c r="B4" s="369"/>
      <c r="C4" s="367"/>
      <c r="D4" s="365"/>
      <c r="E4" s="238" t="s">
        <v>1295</v>
      </c>
      <c r="F4" s="238" t="s">
        <v>1296</v>
      </c>
      <c r="G4" s="238" t="s">
        <v>1297</v>
      </c>
      <c r="H4" s="238" t="s">
        <v>1298</v>
      </c>
      <c r="I4" s="238" t="s">
        <v>1299</v>
      </c>
    </row>
    <row r="5" spans="1:9" x14ac:dyDescent="0.25">
      <c r="A5" s="325" t="s">
        <v>63</v>
      </c>
      <c r="B5" s="326" t="s">
        <v>107</v>
      </c>
      <c r="C5" s="325" t="s">
        <v>1300</v>
      </c>
      <c r="D5" s="9" t="s">
        <v>979</v>
      </c>
      <c r="E5" s="9" t="s">
        <v>4636</v>
      </c>
      <c r="F5" s="9" t="s">
        <v>4636</v>
      </c>
      <c r="G5" s="9" t="s">
        <v>4637</v>
      </c>
      <c r="H5" s="9" t="s">
        <v>3489</v>
      </c>
      <c r="I5" s="9" t="s">
        <v>4638</v>
      </c>
    </row>
    <row r="6" spans="1:9" x14ac:dyDescent="0.25">
      <c r="A6" s="325"/>
      <c r="B6" s="326"/>
      <c r="C6" s="325"/>
      <c r="D6" s="9" t="s">
        <v>980</v>
      </c>
      <c r="E6" s="9" t="s">
        <v>4639</v>
      </c>
      <c r="F6" s="9" t="s">
        <v>4640</v>
      </c>
      <c r="G6" s="9" t="s">
        <v>4641</v>
      </c>
      <c r="H6" s="9" t="s">
        <v>4642</v>
      </c>
      <c r="I6" s="9" t="s">
        <v>4643</v>
      </c>
    </row>
    <row r="7" spans="1:9" x14ac:dyDescent="0.25">
      <c r="A7" s="325"/>
      <c r="B7" s="326"/>
      <c r="C7" s="325"/>
      <c r="D7" s="9" t="s">
        <v>992</v>
      </c>
      <c r="E7" s="9" t="s">
        <v>4644</v>
      </c>
      <c r="F7" s="9" t="s">
        <v>4645</v>
      </c>
      <c r="G7" s="9" t="s">
        <v>4646</v>
      </c>
      <c r="H7" s="9" t="s">
        <v>4647</v>
      </c>
      <c r="I7" s="9" t="s">
        <v>4648</v>
      </c>
    </row>
    <row r="8" spans="1:9" x14ac:dyDescent="0.25">
      <c r="A8" s="325"/>
      <c r="B8" s="326"/>
      <c r="C8" s="325" t="s">
        <v>1316</v>
      </c>
      <c r="D8" s="9" t="s">
        <v>979</v>
      </c>
      <c r="E8" s="9" t="s">
        <v>4636</v>
      </c>
      <c r="F8" s="9" t="s">
        <v>4649</v>
      </c>
      <c r="G8" s="9" t="s">
        <v>2840</v>
      </c>
      <c r="H8" s="9" t="s">
        <v>4650</v>
      </c>
      <c r="I8" s="9" t="s">
        <v>4651</v>
      </c>
    </row>
    <row r="9" spans="1:9" x14ac:dyDescent="0.25">
      <c r="A9" s="325"/>
      <c r="B9" s="326"/>
      <c r="C9" s="325"/>
      <c r="D9" s="9" t="s">
        <v>980</v>
      </c>
      <c r="E9" s="9" t="s">
        <v>4639</v>
      </c>
      <c r="F9" s="9" t="s">
        <v>4652</v>
      </c>
      <c r="G9" s="9" t="s">
        <v>4653</v>
      </c>
      <c r="H9" s="9" t="s">
        <v>4654</v>
      </c>
      <c r="I9" s="9" t="s">
        <v>4655</v>
      </c>
    </row>
    <row r="10" spans="1:9" x14ac:dyDescent="0.25">
      <c r="A10" s="325"/>
      <c r="B10" s="326"/>
      <c r="C10" s="325"/>
      <c r="D10" s="9" t="s">
        <v>992</v>
      </c>
      <c r="E10" s="9" t="s">
        <v>4644</v>
      </c>
      <c r="F10" s="9" t="s">
        <v>4656</v>
      </c>
      <c r="G10" s="9" t="s">
        <v>4657</v>
      </c>
      <c r="H10" s="9" t="s">
        <v>4658</v>
      </c>
      <c r="I10" s="9" t="s">
        <v>4659</v>
      </c>
    </row>
    <row r="11" spans="1:9" x14ac:dyDescent="0.25">
      <c r="A11" s="325"/>
      <c r="B11" s="326" t="s">
        <v>114</v>
      </c>
      <c r="C11" s="325" t="s">
        <v>1300</v>
      </c>
      <c r="D11" s="9" t="s">
        <v>979</v>
      </c>
      <c r="E11" s="9" t="s">
        <v>4660</v>
      </c>
      <c r="F11" s="9" t="s">
        <v>4660</v>
      </c>
      <c r="G11" s="9" t="s">
        <v>3781</v>
      </c>
      <c r="H11" s="9" t="s">
        <v>4661</v>
      </c>
      <c r="I11" s="9" t="s">
        <v>4662</v>
      </c>
    </row>
    <row r="12" spans="1:9" x14ac:dyDescent="0.25">
      <c r="A12" s="325"/>
      <c r="B12" s="326"/>
      <c r="C12" s="325"/>
      <c r="D12" s="9" t="s">
        <v>980</v>
      </c>
      <c r="E12" s="9" t="s">
        <v>4663</v>
      </c>
      <c r="F12" s="9" t="s">
        <v>4664</v>
      </c>
      <c r="G12" s="9" t="s">
        <v>4665</v>
      </c>
      <c r="H12" s="9" t="s">
        <v>4666</v>
      </c>
      <c r="I12" s="9" t="s">
        <v>4667</v>
      </c>
    </row>
    <row r="13" spans="1:9" x14ac:dyDescent="0.25">
      <c r="A13" s="325"/>
      <c r="B13" s="326"/>
      <c r="C13" s="325"/>
      <c r="D13" s="9" t="s">
        <v>992</v>
      </c>
      <c r="E13" s="9" t="s">
        <v>4668</v>
      </c>
      <c r="F13" s="9" t="s">
        <v>4669</v>
      </c>
      <c r="G13" s="9" t="s">
        <v>4670</v>
      </c>
      <c r="H13" s="9" t="s">
        <v>4671</v>
      </c>
      <c r="I13" s="9" t="s">
        <v>4672</v>
      </c>
    </row>
    <row r="14" spans="1:9" x14ac:dyDescent="0.25">
      <c r="A14" s="325"/>
      <c r="B14" s="326"/>
      <c r="C14" s="325" t="s">
        <v>1316</v>
      </c>
      <c r="D14" s="9" t="s">
        <v>979</v>
      </c>
      <c r="E14" s="9" t="s">
        <v>4660</v>
      </c>
      <c r="F14" s="9" t="s">
        <v>4673</v>
      </c>
      <c r="G14" s="9" t="s">
        <v>4674</v>
      </c>
      <c r="H14" s="9" t="s">
        <v>4675</v>
      </c>
      <c r="I14" s="9" t="s">
        <v>4676</v>
      </c>
    </row>
    <row r="15" spans="1:9" x14ac:dyDescent="0.25">
      <c r="A15" s="325"/>
      <c r="B15" s="326"/>
      <c r="C15" s="325"/>
      <c r="D15" s="9" t="s">
        <v>980</v>
      </c>
      <c r="E15" s="9" t="s">
        <v>4663</v>
      </c>
      <c r="F15" s="9" t="s">
        <v>4677</v>
      </c>
      <c r="G15" s="9" t="s">
        <v>4678</v>
      </c>
      <c r="H15" s="9" t="s">
        <v>4679</v>
      </c>
      <c r="I15" s="9" t="s">
        <v>4680</v>
      </c>
    </row>
    <row r="16" spans="1:9" x14ac:dyDescent="0.25">
      <c r="A16" s="325"/>
      <c r="B16" s="326"/>
      <c r="C16" s="325"/>
      <c r="D16" s="9" t="s">
        <v>992</v>
      </c>
      <c r="E16" s="9" t="s">
        <v>4668</v>
      </c>
      <c r="F16" s="9" t="s">
        <v>4681</v>
      </c>
      <c r="G16" s="9" t="s">
        <v>4682</v>
      </c>
      <c r="H16" s="9" t="s">
        <v>4683</v>
      </c>
      <c r="I16" s="9" t="s">
        <v>4684</v>
      </c>
    </row>
    <row r="17" spans="1:9" x14ac:dyDescent="0.25">
      <c r="A17" s="325"/>
      <c r="B17" s="326" t="s">
        <v>121</v>
      </c>
      <c r="C17" s="325" t="s">
        <v>1300</v>
      </c>
      <c r="D17" s="9" t="s">
        <v>979</v>
      </c>
      <c r="E17" s="9" t="s">
        <v>4685</v>
      </c>
      <c r="F17" s="9" t="s">
        <v>4685</v>
      </c>
      <c r="G17" s="9" t="s">
        <v>4686</v>
      </c>
      <c r="H17" s="9" t="s">
        <v>4687</v>
      </c>
      <c r="I17" s="9" t="s">
        <v>4688</v>
      </c>
    </row>
    <row r="18" spans="1:9" x14ac:dyDescent="0.25">
      <c r="A18" s="325"/>
      <c r="B18" s="326"/>
      <c r="C18" s="325"/>
      <c r="D18" s="9" t="s">
        <v>980</v>
      </c>
      <c r="E18" s="9" t="s">
        <v>4689</v>
      </c>
      <c r="F18" s="9" t="s">
        <v>4690</v>
      </c>
      <c r="G18" s="9" t="s">
        <v>4691</v>
      </c>
      <c r="H18" s="9" t="s">
        <v>4692</v>
      </c>
      <c r="I18" s="9" t="s">
        <v>4693</v>
      </c>
    </row>
    <row r="19" spans="1:9" x14ac:dyDescent="0.25">
      <c r="A19" s="325"/>
      <c r="B19" s="326"/>
      <c r="C19" s="325"/>
      <c r="D19" s="9" t="s">
        <v>992</v>
      </c>
      <c r="E19" s="9" t="s">
        <v>4694</v>
      </c>
      <c r="F19" s="9" t="s">
        <v>4695</v>
      </c>
      <c r="G19" s="9" t="s">
        <v>4696</v>
      </c>
      <c r="H19" s="9" t="s">
        <v>4697</v>
      </c>
      <c r="I19" s="9" t="s">
        <v>4698</v>
      </c>
    </row>
    <row r="20" spans="1:9" x14ac:dyDescent="0.25">
      <c r="A20" s="325"/>
      <c r="B20" s="326"/>
      <c r="C20" s="325" t="s">
        <v>1316</v>
      </c>
      <c r="D20" s="9" t="s">
        <v>979</v>
      </c>
      <c r="E20" s="9" t="s">
        <v>4685</v>
      </c>
      <c r="F20" s="9" t="s">
        <v>4699</v>
      </c>
      <c r="G20" s="9" t="s">
        <v>4700</v>
      </c>
      <c r="H20" s="9" t="s">
        <v>4701</v>
      </c>
      <c r="I20" s="9" t="s">
        <v>4702</v>
      </c>
    </row>
    <row r="21" spans="1:9" x14ac:dyDescent="0.25">
      <c r="A21" s="325"/>
      <c r="B21" s="326"/>
      <c r="C21" s="325"/>
      <c r="D21" s="9" t="s">
        <v>980</v>
      </c>
      <c r="E21" s="9" t="s">
        <v>4689</v>
      </c>
      <c r="F21" s="9" t="s">
        <v>4703</v>
      </c>
      <c r="G21" s="9" t="s">
        <v>4704</v>
      </c>
      <c r="H21" s="9" t="s">
        <v>4705</v>
      </c>
      <c r="I21" s="9" t="s">
        <v>4706</v>
      </c>
    </row>
    <row r="22" spans="1:9" x14ac:dyDescent="0.25">
      <c r="A22" s="325"/>
      <c r="B22" s="326"/>
      <c r="C22" s="325"/>
      <c r="D22" s="9" t="s">
        <v>992</v>
      </c>
      <c r="E22" s="9" t="s">
        <v>4694</v>
      </c>
      <c r="F22" s="9" t="s">
        <v>4707</v>
      </c>
      <c r="G22" s="9" t="s">
        <v>4708</v>
      </c>
      <c r="H22" s="9" t="s">
        <v>4709</v>
      </c>
      <c r="I22" s="9" t="s">
        <v>4710</v>
      </c>
    </row>
    <row r="23" spans="1:9" x14ac:dyDescent="0.25">
      <c r="A23" s="325"/>
      <c r="B23" s="326" t="s">
        <v>128</v>
      </c>
      <c r="C23" s="325" t="s">
        <v>1300</v>
      </c>
      <c r="D23" s="9" t="s">
        <v>979</v>
      </c>
      <c r="E23" s="9" t="s">
        <v>4711</v>
      </c>
      <c r="F23" s="9" t="s">
        <v>4711</v>
      </c>
      <c r="G23" s="9" t="s">
        <v>4712</v>
      </c>
      <c r="H23" s="9" t="s">
        <v>2839</v>
      </c>
      <c r="I23" s="9" t="s">
        <v>4713</v>
      </c>
    </row>
    <row r="24" spans="1:9" x14ac:dyDescent="0.25">
      <c r="A24" s="325"/>
      <c r="B24" s="326"/>
      <c r="C24" s="325"/>
      <c r="D24" s="9" t="s">
        <v>980</v>
      </c>
      <c r="E24" s="9" t="s">
        <v>4714</v>
      </c>
      <c r="F24" s="9" t="s">
        <v>4715</v>
      </c>
      <c r="G24" s="9" t="s">
        <v>4716</v>
      </c>
      <c r="H24" s="9" t="s">
        <v>4717</v>
      </c>
      <c r="I24" s="9" t="s">
        <v>4718</v>
      </c>
    </row>
    <row r="25" spans="1:9" x14ac:dyDescent="0.25">
      <c r="A25" s="325"/>
      <c r="B25" s="326"/>
      <c r="C25" s="325"/>
      <c r="D25" s="9" t="s">
        <v>992</v>
      </c>
      <c r="E25" s="9" t="s">
        <v>4719</v>
      </c>
      <c r="F25" s="9" t="s">
        <v>4720</v>
      </c>
      <c r="G25" s="9" t="s">
        <v>4721</v>
      </c>
      <c r="H25" s="9" t="s">
        <v>4722</v>
      </c>
      <c r="I25" s="9" t="s">
        <v>4723</v>
      </c>
    </row>
    <row r="26" spans="1:9" x14ac:dyDescent="0.25">
      <c r="A26" s="325"/>
      <c r="B26" s="326"/>
      <c r="C26" s="325" t="s">
        <v>1316</v>
      </c>
      <c r="D26" s="9" t="s">
        <v>979</v>
      </c>
      <c r="E26" s="9" t="s">
        <v>4711</v>
      </c>
      <c r="F26" s="9" t="s">
        <v>2345</v>
      </c>
      <c r="G26" s="9" t="s">
        <v>4724</v>
      </c>
      <c r="H26" s="9" t="s">
        <v>1767</v>
      </c>
      <c r="I26" s="9" t="s">
        <v>4725</v>
      </c>
    </row>
    <row r="27" spans="1:9" x14ac:dyDescent="0.25">
      <c r="A27" s="325"/>
      <c r="B27" s="326"/>
      <c r="C27" s="325"/>
      <c r="D27" s="9" t="s">
        <v>980</v>
      </c>
      <c r="E27" s="9" t="s">
        <v>4714</v>
      </c>
      <c r="F27" s="9" t="s">
        <v>4726</v>
      </c>
      <c r="G27" s="9" t="s">
        <v>4727</v>
      </c>
      <c r="H27" s="9" t="s">
        <v>4728</v>
      </c>
      <c r="I27" s="9" t="s">
        <v>4729</v>
      </c>
    </row>
    <row r="28" spans="1:9" x14ac:dyDescent="0.25">
      <c r="A28" s="325"/>
      <c r="B28" s="326"/>
      <c r="C28" s="325"/>
      <c r="D28" s="9" t="s">
        <v>992</v>
      </c>
      <c r="E28" s="9" t="s">
        <v>4719</v>
      </c>
      <c r="F28" s="9" t="s">
        <v>4730</v>
      </c>
      <c r="G28" s="9" t="s">
        <v>4731</v>
      </c>
      <c r="H28" s="9" t="s">
        <v>4732</v>
      </c>
      <c r="I28" s="9" t="s">
        <v>4733</v>
      </c>
    </row>
    <row r="29" spans="1:9" x14ac:dyDescent="0.25">
      <c r="A29" s="325"/>
      <c r="B29" s="326" t="s">
        <v>135</v>
      </c>
      <c r="C29" s="325" t="s">
        <v>1300</v>
      </c>
      <c r="D29" s="9" t="s">
        <v>979</v>
      </c>
      <c r="E29" s="9" t="s">
        <v>4734</v>
      </c>
      <c r="F29" s="9" t="s">
        <v>4734</v>
      </c>
      <c r="G29" s="9" t="s">
        <v>4735</v>
      </c>
      <c r="H29" s="9" t="s">
        <v>4736</v>
      </c>
      <c r="I29" s="9" t="s">
        <v>4737</v>
      </c>
    </row>
    <row r="30" spans="1:9" x14ac:dyDescent="0.25">
      <c r="A30" s="325"/>
      <c r="B30" s="326"/>
      <c r="C30" s="325"/>
      <c r="D30" s="9" t="s">
        <v>980</v>
      </c>
      <c r="E30" s="9" t="s">
        <v>4738</v>
      </c>
      <c r="F30" s="9" t="s">
        <v>4739</v>
      </c>
      <c r="G30" s="9" t="s">
        <v>4740</v>
      </c>
      <c r="H30" s="9" t="s">
        <v>4741</v>
      </c>
      <c r="I30" s="9" t="s">
        <v>4742</v>
      </c>
    </row>
    <row r="31" spans="1:9" x14ac:dyDescent="0.25">
      <c r="A31" s="325"/>
      <c r="B31" s="326"/>
      <c r="C31" s="325"/>
      <c r="D31" s="9" t="s">
        <v>992</v>
      </c>
      <c r="E31" s="9" t="s">
        <v>4743</v>
      </c>
      <c r="F31" s="9" t="s">
        <v>4744</v>
      </c>
      <c r="G31" s="9" t="s">
        <v>4745</v>
      </c>
      <c r="H31" s="9" t="s">
        <v>4746</v>
      </c>
      <c r="I31" s="9" t="s">
        <v>4747</v>
      </c>
    </row>
    <row r="32" spans="1:9" x14ac:dyDescent="0.25">
      <c r="A32" s="325"/>
      <c r="B32" s="326"/>
      <c r="C32" s="325" t="s">
        <v>1316</v>
      </c>
      <c r="D32" s="9" t="s">
        <v>979</v>
      </c>
      <c r="E32" s="9" t="s">
        <v>4734</v>
      </c>
      <c r="F32" s="9" t="s">
        <v>4748</v>
      </c>
      <c r="G32" s="9" t="s">
        <v>4749</v>
      </c>
      <c r="H32" s="9" t="s">
        <v>4750</v>
      </c>
      <c r="I32" s="9" t="s">
        <v>4751</v>
      </c>
    </row>
    <row r="33" spans="1:9" x14ac:dyDescent="0.25">
      <c r="A33" s="325"/>
      <c r="B33" s="326"/>
      <c r="C33" s="325"/>
      <c r="D33" s="9" t="s">
        <v>980</v>
      </c>
      <c r="E33" s="9" t="s">
        <v>4738</v>
      </c>
      <c r="F33" s="9" t="s">
        <v>4752</v>
      </c>
      <c r="G33" s="9" t="s">
        <v>4753</v>
      </c>
      <c r="H33" s="9" t="s">
        <v>4754</v>
      </c>
      <c r="I33" s="9" t="s">
        <v>4755</v>
      </c>
    </row>
    <row r="34" spans="1:9" x14ac:dyDescent="0.25">
      <c r="A34" s="325"/>
      <c r="B34" s="326"/>
      <c r="C34" s="325"/>
      <c r="D34" s="9" t="s">
        <v>992</v>
      </c>
      <c r="E34" s="9" t="s">
        <v>4743</v>
      </c>
      <c r="F34" s="9" t="s">
        <v>4756</v>
      </c>
      <c r="G34" s="9" t="s">
        <v>4757</v>
      </c>
      <c r="H34" s="9" t="s">
        <v>4758</v>
      </c>
      <c r="I34" s="9" t="s">
        <v>4759</v>
      </c>
    </row>
    <row r="35" spans="1:9" x14ac:dyDescent="0.25">
      <c r="A35" s="325" t="s">
        <v>65</v>
      </c>
      <c r="B35" s="326" t="s">
        <v>107</v>
      </c>
      <c r="C35" s="325" t="s">
        <v>1300</v>
      </c>
      <c r="D35" s="9" t="s">
        <v>979</v>
      </c>
      <c r="E35" s="9" t="s">
        <v>4760</v>
      </c>
      <c r="F35" s="9" t="s">
        <v>4760</v>
      </c>
      <c r="G35" s="9" t="s">
        <v>4761</v>
      </c>
      <c r="H35" s="9" t="s">
        <v>4762</v>
      </c>
      <c r="I35" s="9" t="s">
        <v>4763</v>
      </c>
    </row>
    <row r="36" spans="1:9" x14ac:dyDescent="0.25">
      <c r="A36" s="325"/>
      <c r="B36" s="326"/>
      <c r="C36" s="325"/>
      <c r="D36" s="9" t="s">
        <v>980</v>
      </c>
      <c r="E36" s="9" t="s">
        <v>4764</v>
      </c>
      <c r="F36" s="9" t="s">
        <v>4765</v>
      </c>
      <c r="G36" s="9" t="s">
        <v>4766</v>
      </c>
      <c r="H36" s="9" t="s">
        <v>4767</v>
      </c>
      <c r="I36" s="9" t="s">
        <v>4768</v>
      </c>
    </row>
    <row r="37" spans="1:9" x14ac:dyDescent="0.25">
      <c r="A37" s="325"/>
      <c r="B37" s="326"/>
      <c r="C37" s="325"/>
      <c r="D37" s="9" t="s">
        <v>992</v>
      </c>
      <c r="E37" s="9" t="s">
        <v>4769</v>
      </c>
      <c r="F37" s="9" t="s">
        <v>4770</v>
      </c>
      <c r="G37" s="9" t="s">
        <v>4771</v>
      </c>
      <c r="H37" s="9" t="s">
        <v>4772</v>
      </c>
      <c r="I37" s="9" t="s">
        <v>4773</v>
      </c>
    </row>
    <row r="38" spans="1:9" x14ac:dyDescent="0.25">
      <c r="A38" s="325"/>
      <c r="B38" s="326"/>
      <c r="C38" s="325" t="s">
        <v>1316</v>
      </c>
      <c r="D38" s="9" t="s">
        <v>979</v>
      </c>
      <c r="E38" s="9" t="s">
        <v>4760</v>
      </c>
      <c r="F38" s="9" t="s">
        <v>4774</v>
      </c>
      <c r="G38" s="9" t="s">
        <v>4775</v>
      </c>
      <c r="H38" s="9" t="s">
        <v>4776</v>
      </c>
      <c r="I38" s="9" t="s">
        <v>4777</v>
      </c>
    </row>
    <row r="39" spans="1:9" x14ac:dyDescent="0.25">
      <c r="A39" s="325"/>
      <c r="B39" s="326"/>
      <c r="C39" s="325"/>
      <c r="D39" s="9" t="s">
        <v>980</v>
      </c>
      <c r="E39" s="9" t="s">
        <v>4764</v>
      </c>
      <c r="F39" s="9" t="s">
        <v>4778</v>
      </c>
      <c r="G39" s="9" t="s">
        <v>4779</v>
      </c>
      <c r="H39" s="9" t="s">
        <v>4780</v>
      </c>
      <c r="I39" s="9" t="s">
        <v>4781</v>
      </c>
    </row>
    <row r="40" spans="1:9" x14ac:dyDescent="0.25">
      <c r="A40" s="325"/>
      <c r="B40" s="326"/>
      <c r="C40" s="325"/>
      <c r="D40" s="9" t="s">
        <v>992</v>
      </c>
      <c r="E40" s="9" t="s">
        <v>4769</v>
      </c>
      <c r="F40" s="9" t="s">
        <v>4782</v>
      </c>
      <c r="G40" s="9" t="s">
        <v>4783</v>
      </c>
      <c r="H40" s="9" t="s">
        <v>4784</v>
      </c>
      <c r="I40" s="9" t="s">
        <v>4785</v>
      </c>
    </row>
    <row r="41" spans="1:9" x14ac:dyDescent="0.25">
      <c r="A41" s="325"/>
      <c r="B41" s="326" t="s">
        <v>114</v>
      </c>
      <c r="C41" s="325" t="s">
        <v>1300</v>
      </c>
      <c r="D41" s="9" t="s">
        <v>979</v>
      </c>
      <c r="E41" s="9" t="s">
        <v>4786</v>
      </c>
      <c r="F41" s="9" t="s">
        <v>4786</v>
      </c>
      <c r="G41" s="9" t="s">
        <v>4787</v>
      </c>
      <c r="H41" s="9" t="s">
        <v>4788</v>
      </c>
      <c r="I41" s="9" t="s">
        <v>1451</v>
      </c>
    </row>
    <row r="42" spans="1:9" x14ac:dyDescent="0.25">
      <c r="A42" s="325"/>
      <c r="B42" s="326"/>
      <c r="C42" s="325"/>
      <c r="D42" s="9" t="s">
        <v>980</v>
      </c>
      <c r="E42" s="9" t="s">
        <v>4789</v>
      </c>
      <c r="F42" s="9" t="s">
        <v>4790</v>
      </c>
      <c r="G42" s="9" t="s">
        <v>4791</v>
      </c>
      <c r="H42" s="9" t="s">
        <v>4792</v>
      </c>
      <c r="I42" s="9" t="s">
        <v>4793</v>
      </c>
    </row>
    <row r="43" spans="1:9" x14ac:dyDescent="0.25">
      <c r="A43" s="325"/>
      <c r="B43" s="326"/>
      <c r="C43" s="325"/>
      <c r="D43" s="9" t="s">
        <v>992</v>
      </c>
      <c r="E43" s="9" t="s">
        <v>4794</v>
      </c>
      <c r="F43" s="9" t="s">
        <v>4795</v>
      </c>
      <c r="G43" s="9" t="s">
        <v>4796</v>
      </c>
      <c r="H43" s="9" t="s">
        <v>4797</v>
      </c>
      <c r="I43" s="9" t="s">
        <v>4798</v>
      </c>
    </row>
    <row r="44" spans="1:9" x14ac:dyDescent="0.25">
      <c r="A44" s="325"/>
      <c r="B44" s="326"/>
      <c r="C44" s="325" t="s">
        <v>1316</v>
      </c>
      <c r="D44" s="9" t="s">
        <v>979</v>
      </c>
      <c r="E44" s="9" t="s">
        <v>4786</v>
      </c>
      <c r="F44" s="9" t="s">
        <v>4799</v>
      </c>
      <c r="G44" s="9" t="s">
        <v>4800</v>
      </c>
      <c r="H44" s="9" t="s">
        <v>4801</v>
      </c>
      <c r="I44" s="9" t="s">
        <v>1632</v>
      </c>
    </row>
    <row r="45" spans="1:9" x14ac:dyDescent="0.25">
      <c r="A45" s="325"/>
      <c r="B45" s="326"/>
      <c r="C45" s="325"/>
      <c r="D45" s="9" t="s">
        <v>980</v>
      </c>
      <c r="E45" s="9" t="s">
        <v>4789</v>
      </c>
      <c r="F45" s="9" t="s">
        <v>4802</v>
      </c>
      <c r="G45" s="9" t="s">
        <v>4803</v>
      </c>
      <c r="H45" s="9" t="s">
        <v>4804</v>
      </c>
      <c r="I45" s="9" t="s">
        <v>4805</v>
      </c>
    </row>
    <row r="46" spans="1:9" x14ac:dyDescent="0.25">
      <c r="A46" s="325"/>
      <c r="B46" s="326"/>
      <c r="C46" s="325"/>
      <c r="D46" s="9" t="s">
        <v>992</v>
      </c>
      <c r="E46" s="9" t="s">
        <v>4794</v>
      </c>
      <c r="F46" s="9" t="s">
        <v>4806</v>
      </c>
      <c r="G46" s="9" t="s">
        <v>4807</v>
      </c>
      <c r="H46" s="9" t="s">
        <v>4808</v>
      </c>
      <c r="I46" s="9" t="s">
        <v>4809</v>
      </c>
    </row>
    <row r="47" spans="1:9" x14ac:dyDescent="0.25">
      <c r="A47" s="325"/>
      <c r="B47" s="326" t="s">
        <v>121</v>
      </c>
      <c r="C47" s="325" t="s">
        <v>1300</v>
      </c>
      <c r="D47" s="9" t="s">
        <v>979</v>
      </c>
      <c r="E47" s="9" t="s">
        <v>4810</v>
      </c>
      <c r="F47" s="9" t="s">
        <v>4810</v>
      </c>
      <c r="G47" s="9" t="s">
        <v>4811</v>
      </c>
      <c r="H47" s="9" t="s">
        <v>4812</v>
      </c>
      <c r="I47" s="9" t="s">
        <v>4813</v>
      </c>
    </row>
    <row r="48" spans="1:9" x14ac:dyDescent="0.25">
      <c r="A48" s="325"/>
      <c r="B48" s="326"/>
      <c r="C48" s="325"/>
      <c r="D48" s="9" t="s">
        <v>980</v>
      </c>
      <c r="E48" s="9" t="s">
        <v>4814</v>
      </c>
      <c r="F48" s="9" t="s">
        <v>4815</v>
      </c>
      <c r="G48" s="9" t="s">
        <v>4816</v>
      </c>
      <c r="H48" s="9" t="s">
        <v>4817</v>
      </c>
      <c r="I48" s="9" t="s">
        <v>4818</v>
      </c>
    </row>
    <row r="49" spans="1:9" x14ac:dyDescent="0.25">
      <c r="A49" s="325"/>
      <c r="B49" s="326"/>
      <c r="C49" s="325"/>
      <c r="D49" s="9" t="s">
        <v>992</v>
      </c>
      <c r="E49" s="9" t="s">
        <v>4819</v>
      </c>
      <c r="F49" s="9" t="s">
        <v>4820</v>
      </c>
      <c r="G49" s="9" t="s">
        <v>4821</v>
      </c>
      <c r="H49" s="9" t="s">
        <v>4822</v>
      </c>
      <c r="I49" s="9" t="s">
        <v>4823</v>
      </c>
    </row>
    <row r="50" spans="1:9" x14ac:dyDescent="0.25">
      <c r="A50" s="325"/>
      <c r="B50" s="326"/>
      <c r="C50" s="325" t="s">
        <v>1316</v>
      </c>
      <c r="D50" s="9" t="s">
        <v>979</v>
      </c>
      <c r="E50" s="9" t="s">
        <v>4810</v>
      </c>
      <c r="F50" s="9" t="s">
        <v>4824</v>
      </c>
      <c r="G50" s="9" t="s">
        <v>4825</v>
      </c>
      <c r="H50" s="9" t="s">
        <v>4826</v>
      </c>
      <c r="I50" s="9" t="s">
        <v>1410</v>
      </c>
    </row>
    <row r="51" spans="1:9" x14ac:dyDescent="0.25">
      <c r="A51" s="325"/>
      <c r="B51" s="326"/>
      <c r="C51" s="325"/>
      <c r="D51" s="9" t="s">
        <v>980</v>
      </c>
      <c r="E51" s="9" t="s">
        <v>4814</v>
      </c>
      <c r="F51" s="9" t="s">
        <v>4827</v>
      </c>
      <c r="G51" s="9" t="s">
        <v>4828</v>
      </c>
      <c r="H51" s="9" t="s">
        <v>4829</v>
      </c>
      <c r="I51" s="9" t="s">
        <v>4830</v>
      </c>
    </row>
    <row r="52" spans="1:9" x14ac:dyDescent="0.25">
      <c r="A52" s="325"/>
      <c r="B52" s="326"/>
      <c r="C52" s="325"/>
      <c r="D52" s="9" t="s">
        <v>992</v>
      </c>
      <c r="E52" s="9" t="s">
        <v>4819</v>
      </c>
      <c r="F52" s="9" t="s">
        <v>4831</v>
      </c>
      <c r="G52" s="9" t="s">
        <v>4832</v>
      </c>
      <c r="H52" s="9" t="s">
        <v>4833</v>
      </c>
      <c r="I52" s="9" t="s">
        <v>4834</v>
      </c>
    </row>
    <row r="53" spans="1:9" x14ac:dyDescent="0.25">
      <c r="A53" s="325"/>
      <c r="B53" s="326" t="s">
        <v>128</v>
      </c>
      <c r="C53" s="325" t="s">
        <v>1300</v>
      </c>
      <c r="D53" s="9" t="s">
        <v>979</v>
      </c>
      <c r="E53" s="9" t="s">
        <v>4835</v>
      </c>
      <c r="F53" s="9" t="s">
        <v>4835</v>
      </c>
      <c r="G53" s="9" t="s">
        <v>4836</v>
      </c>
      <c r="H53" s="9" t="s">
        <v>4837</v>
      </c>
      <c r="I53" s="9" t="s">
        <v>4838</v>
      </c>
    </row>
    <row r="54" spans="1:9" x14ac:dyDescent="0.25">
      <c r="A54" s="325"/>
      <c r="B54" s="326"/>
      <c r="C54" s="325"/>
      <c r="D54" s="9" t="s">
        <v>980</v>
      </c>
      <c r="E54" s="9" t="s">
        <v>4839</v>
      </c>
      <c r="F54" s="9" t="s">
        <v>4840</v>
      </c>
      <c r="G54" s="9" t="s">
        <v>4841</v>
      </c>
      <c r="H54" s="9" t="s">
        <v>4842</v>
      </c>
      <c r="I54" s="9" t="s">
        <v>4843</v>
      </c>
    </row>
    <row r="55" spans="1:9" x14ac:dyDescent="0.25">
      <c r="A55" s="325"/>
      <c r="B55" s="326"/>
      <c r="C55" s="325"/>
      <c r="D55" s="9" t="s">
        <v>992</v>
      </c>
      <c r="E55" s="9" t="s">
        <v>4844</v>
      </c>
      <c r="F55" s="9" t="s">
        <v>4845</v>
      </c>
      <c r="G55" s="9" t="s">
        <v>4846</v>
      </c>
      <c r="H55" s="9" t="s">
        <v>4847</v>
      </c>
      <c r="I55" s="9" t="s">
        <v>4848</v>
      </c>
    </row>
    <row r="56" spans="1:9" x14ac:dyDescent="0.25">
      <c r="A56" s="325"/>
      <c r="B56" s="326"/>
      <c r="C56" s="325" t="s">
        <v>1316</v>
      </c>
      <c r="D56" s="9" t="s">
        <v>979</v>
      </c>
      <c r="E56" s="9" t="s">
        <v>4835</v>
      </c>
      <c r="F56" s="9" t="s">
        <v>4849</v>
      </c>
      <c r="G56" s="9" t="s">
        <v>4850</v>
      </c>
      <c r="H56" s="9" t="s">
        <v>958</v>
      </c>
      <c r="I56" s="9" t="s">
        <v>4851</v>
      </c>
    </row>
    <row r="57" spans="1:9" x14ac:dyDescent="0.25">
      <c r="A57" s="325"/>
      <c r="B57" s="326"/>
      <c r="C57" s="325"/>
      <c r="D57" s="9" t="s">
        <v>980</v>
      </c>
      <c r="E57" s="9" t="s">
        <v>4839</v>
      </c>
      <c r="F57" s="9" t="s">
        <v>4852</v>
      </c>
      <c r="G57" s="9" t="s">
        <v>4853</v>
      </c>
      <c r="H57" s="9" t="s">
        <v>4854</v>
      </c>
      <c r="I57" s="9" t="s">
        <v>4855</v>
      </c>
    </row>
    <row r="58" spans="1:9" x14ac:dyDescent="0.25">
      <c r="A58" s="325"/>
      <c r="B58" s="326"/>
      <c r="C58" s="325"/>
      <c r="D58" s="9" t="s">
        <v>992</v>
      </c>
      <c r="E58" s="9" t="s">
        <v>4844</v>
      </c>
      <c r="F58" s="9" t="s">
        <v>4856</v>
      </c>
      <c r="G58" s="9" t="s">
        <v>4857</v>
      </c>
      <c r="H58" s="9" t="s">
        <v>4858</v>
      </c>
      <c r="I58" s="9" t="s">
        <v>4859</v>
      </c>
    </row>
    <row r="59" spans="1:9" x14ac:dyDescent="0.25">
      <c r="A59" s="325"/>
      <c r="B59" s="326" t="s">
        <v>135</v>
      </c>
      <c r="C59" s="325" t="s">
        <v>1300</v>
      </c>
      <c r="D59" s="9" t="s">
        <v>979</v>
      </c>
      <c r="E59" s="9" t="s">
        <v>4860</v>
      </c>
      <c r="F59" s="9" t="s">
        <v>4860</v>
      </c>
      <c r="G59" s="9" t="s">
        <v>4861</v>
      </c>
      <c r="H59" s="9" t="s">
        <v>4862</v>
      </c>
      <c r="I59" s="9" t="s">
        <v>1346</v>
      </c>
    </row>
    <row r="60" spans="1:9" x14ac:dyDescent="0.25">
      <c r="A60" s="325"/>
      <c r="B60" s="326"/>
      <c r="C60" s="325"/>
      <c r="D60" s="9" t="s">
        <v>980</v>
      </c>
      <c r="E60" s="9" t="s">
        <v>4863</v>
      </c>
      <c r="F60" s="9" t="s">
        <v>4864</v>
      </c>
      <c r="G60" s="9" t="s">
        <v>4865</v>
      </c>
      <c r="H60" s="9" t="s">
        <v>4866</v>
      </c>
      <c r="I60" s="9" t="s">
        <v>4867</v>
      </c>
    </row>
    <row r="61" spans="1:9" x14ac:dyDescent="0.25">
      <c r="A61" s="325"/>
      <c r="B61" s="326"/>
      <c r="C61" s="325"/>
      <c r="D61" s="9" t="s">
        <v>992</v>
      </c>
      <c r="E61" s="9" t="s">
        <v>4868</v>
      </c>
      <c r="F61" s="9" t="s">
        <v>4869</v>
      </c>
      <c r="G61" s="9" t="s">
        <v>4870</v>
      </c>
      <c r="H61" s="9" t="s">
        <v>4871</v>
      </c>
      <c r="I61" s="9" t="s">
        <v>4872</v>
      </c>
    </row>
    <row r="62" spans="1:9" x14ac:dyDescent="0.25">
      <c r="A62" s="325"/>
      <c r="B62" s="326"/>
      <c r="C62" s="325" t="s">
        <v>1316</v>
      </c>
      <c r="D62" s="9" t="s">
        <v>979</v>
      </c>
      <c r="E62" s="9" t="s">
        <v>4860</v>
      </c>
      <c r="F62" s="9" t="s">
        <v>4873</v>
      </c>
      <c r="G62" s="9" t="s">
        <v>4874</v>
      </c>
      <c r="H62" s="9" t="s">
        <v>4875</v>
      </c>
      <c r="I62" s="9" t="s">
        <v>4876</v>
      </c>
    </row>
    <row r="63" spans="1:9" x14ac:dyDescent="0.25">
      <c r="A63" s="325"/>
      <c r="B63" s="326"/>
      <c r="C63" s="325"/>
      <c r="D63" s="9" t="s">
        <v>980</v>
      </c>
      <c r="E63" s="9" t="s">
        <v>4863</v>
      </c>
      <c r="F63" s="9" t="s">
        <v>4877</v>
      </c>
      <c r="G63" s="9" t="s">
        <v>4878</v>
      </c>
      <c r="H63" s="9" t="s">
        <v>4879</v>
      </c>
      <c r="I63" s="9" t="s">
        <v>4880</v>
      </c>
    </row>
    <row r="64" spans="1:9" x14ac:dyDescent="0.25">
      <c r="A64" s="325"/>
      <c r="B64" s="326"/>
      <c r="C64" s="325"/>
      <c r="D64" s="9" t="s">
        <v>992</v>
      </c>
      <c r="E64" s="9" t="s">
        <v>4868</v>
      </c>
      <c r="F64" s="9" t="s">
        <v>4881</v>
      </c>
      <c r="G64" s="9" t="s">
        <v>4882</v>
      </c>
      <c r="H64" s="9" t="s">
        <v>4883</v>
      </c>
      <c r="I64" s="9" t="s">
        <v>4884</v>
      </c>
    </row>
    <row r="65" spans="1:9" x14ac:dyDescent="0.25">
      <c r="A65" s="325" t="s">
        <v>412</v>
      </c>
      <c r="B65" s="326" t="s">
        <v>107</v>
      </c>
      <c r="C65" s="325" t="s">
        <v>1300</v>
      </c>
      <c r="D65" s="9" t="s">
        <v>979</v>
      </c>
      <c r="E65" s="9" t="s">
        <v>4885</v>
      </c>
      <c r="F65" s="9" t="s">
        <v>4885</v>
      </c>
      <c r="G65" s="9" t="s">
        <v>4886</v>
      </c>
      <c r="H65" s="9" t="s">
        <v>4887</v>
      </c>
      <c r="I65" s="9" t="s">
        <v>4888</v>
      </c>
    </row>
    <row r="66" spans="1:9" x14ac:dyDescent="0.25">
      <c r="A66" s="325"/>
      <c r="B66" s="326"/>
      <c r="C66" s="325"/>
      <c r="D66" s="9" t="s">
        <v>980</v>
      </c>
      <c r="E66" s="9" t="s">
        <v>4889</v>
      </c>
      <c r="F66" s="9" t="s">
        <v>4890</v>
      </c>
      <c r="G66" s="9" t="s">
        <v>4891</v>
      </c>
      <c r="H66" s="9" t="s">
        <v>4892</v>
      </c>
      <c r="I66" s="9" t="s">
        <v>4893</v>
      </c>
    </row>
    <row r="67" spans="1:9" x14ac:dyDescent="0.25">
      <c r="A67" s="325"/>
      <c r="B67" s="326"/>
      <c r="C67" s="325"/>
      <c r="D67" s="9" t="s">
        <v>992</v>
      </c>
      <c r="E67" s="9" t="s">
        <v>4894</v>
      </c>
      <c r="F67" s="9" t="s">
        <v>4895</v>
      </c>
      <c r="G67" s="9" t="s">
        <v>4896</v>
      </c>
      <c r="H67" s="9" t="s">
        <v>4897</v>
      </c>
      <c r="I67" s="9" t="s">
        <v>4898</v>
      </c>
    </row>
    <row r="68" spans="1:9" x14ac:dyDescent="0.25">
      <c r="A68" s="325"/>
      <c r="B68" s="326"/>
      <c r="C68" s="325" t="s">
        <v>1316</v>
      </c>
      <c r="D68" s="9" t="s">
        <v>979</v>
      </c>
      <c r="E68" s="9" t="s">
        <v>4885</v>
      </c>
      <c r="F68" s="9" t="s">
        <v>4899</v>
      </c>
      <c r="G68" s="9" t="s">
        <v>4900</v>
      </c>
      <c r="H68" s="9" t="s">
        <v>4901</v>
      </c>
      <c r="I68" s="9" t="s">
        <v>4902</v>
      </c>
    </row>
    <row r="69" spans="1:9" x14ac:dyDescent="0.25">
      <c r="A69" s="325"/>
      <c r="B69" s="326"/>
      <c r="C69" s="325"/>
      <c r="D69" s="9" t="s">
        <v>980</v>
      </c>
      <c r="E69" s="9" t="s">
        <v>4889</v>
      </c>
      <c r="F69" s="9" t="s">
        <v>4903</v>
      </c>
      <c r="G69" s="9" t="s">
        <v>4904</v>
      </c>
      <c r="H69" s="9" t="s">
        <v>4905</v>
      </c>
      <c r="I69" s="9" t="s">
        <v>4906</v>
      </c>
    </row>
    <row r="70" spans="1:9" x14ac:dyDescent="0.25">
      <c r="A70" s="325"/>
      <c r="B70" s="326"/>
      <c r="C70" s="325"/>
      <c r="D70" s="9" t="s">
        <v>992</v>
      </c>
      <c r="E70" s="9" t="s">
        <v>4894</v>
      </c>
      <c r="F70" s="9" t="s">
        <v>4907</v>
      </c>
      <c r="G70" s="9" t="s">
        <v>4908</v>
      </c>
      <c r="H70" s="9" t="s">
        <v>4909</v>
      </c>
      <c r="I70" s="9" t="s">
        <v>4910</v>
      </c>
    </row>
    <row r="71" spans="1:9" x14ac:dyDescent="0.25">
      <c r="A71" s="325"/>
      <c r="B71" s="326" t="s">
        <v>114</v>
      </c>
      <c r="C71" s="325" t="s">
        <v>1300</v>
      </c>
      <c r="D71" s="9" t="s">
        <v>979</v>
      </c>
      <c r="E71" s="9" t="s">
        <v>4911</v>
      </c>
      <c r="F71" s="9" t="s">
        <v>4911</v>
      </c>
      <c r="G71" s="9" t="s">
        <v>4912</v>
      </c>
      <c r="H71" s="9" t="s">
        <v>2400</v>
      </c>
      <c r="I71" s="9" t="s">
        <v>4913</v>
      </c>
    </row>
    <row r="72" spans="1:9" x14ac:dyDescent="0.25">
      <c r="A72" s="325"/>
      <c r="B72" s="326"/>
      <c r="C72" s="325"/>
      <c r="D72" s="9" t="s">
        <v>980</v>
      </c>
      <c r="E72" s="9" t="s">
        <v>4914</v>
      </c>
      <c r="F72" s="9" t="s">
        <v>4915</v>
      </c>
      <c r="G72" s="9" t="s">
        <v>4916</v>
      </c>
      <c r="H72" s="9" t="s">
        <v>4917</v>
      </c>
      <c r="I72" s="9" t="s">
        <v>4918</v>
      </c>
    </row>
    <row r="73" spans="1:9" x14ac:dyDescent="0.25">
      <c r="A73" s="325"/>
      <c r="B73" s="326"/>
      <c r="C73" s="325"/>
      <c r="D73" s="9" t="s">
        <v>992</v>
      </c>
      <c r="E73" s="9" t="s">
        <v>4919</v>
      </c>
      <c r="F73" s="9" t="s">
        <v>4920</v>
      </c>
      <c r="G73" s="9" t="s">
        <v>4921</v>
      </c>
      <c r="H73" s="9" t="s">
        <v>4922</v>
      </c>
      <c r="I73" s="9" t="s">
        <v>4923</v>
      </c>
    </row>
    <row r="74" spans="1:9" x14ac:dyDescent="0.25">
      <c r="A74" s="325"/>
      <c r="B74" s="326"/>
      <c r="C74" s="325" t="s">
        <v>1316</v>
      </c>
      <c r="D74" s="9" t="s">
        <v>979</v>
      </c>
      <c r="E74" s="9" t="s">
        <v>4911</v>
      </c>
      <c r="F74" s="9" t="s">
        <v>3376</v>
      </c>
      <c r="G74" s="9" t="s">
        <v>4924</v>
      </c>
      <c r="H74" s="9" t="s">
        <v>4925</v>
      </c>
      <c r="I74" s="9" t="s">
        <v>954</v>
      </c>
    </row>
    <row r="75" spans="1:9" x14ac:dyDescent="0.25">
      <c r="A75" s="325"/>
      <c r="B75" s="326"/>
      <c r="C75" s="325"/>
      <c r="D75" s="9" t="s">
        <v>980</v>
      </c>
      <c r="E75" s="9" t="s">
        <v>4914</v>
      </c>
      <c r="F75" s="9" t="s">
        <v>4926</v>
      </c>
      <c r="G75" s="9" t="s">
        <v>4927</v>
      </c>
      <c r="H75" s="9" t="s">
        <v>4928</v>
      </c>
      <c r="I75" s="9" t="s">
        <v>4929</v>
      </c>
    </row>
    <row r="76" spans="1:9" x14ac:dyDescent="0.25">
      <c r="A76" s="325"/>
      <c r="B76" s="326"/>
      <c r="C76" s="325"/>
      <c r="D76" s="9" t="s">
        <v>992</v>
      </c>
      <c r="E76" s="9" t="s">
        <v>4919</v>
      </c>
      <c r="F76" s="9" t="s">
        <v>4930</v>
      </c>
      <c r="G76" s="9" t="s">
        <v>4931</v>
      </c>
      <c r="H76" s="9" t="s">
        <v>4932</v>
      </c>
      <c r="I76" s="9" t="s">
        <v>4933</v>
      </c>
    </row>
    <row r="77" spans="1:9" x14ac:dyDescent="0.25">
      <c r="A77" s="325"/>
      <c r="B77" s="326" t="s">
        <v>121</v>
      </c>
      <c r="C77" s="325" t="s">
        <v>1300</v>
      </c>
      <c r="D77" s="9" t="s">
        <v>979</v>
      </c>
      <c r="E77" s="9" t="s">
        <v>4934</v>
      </c>
      <c r="F77" s="9" t="s">
        <v>4934</v>
      </c>
      <c r="G77" s="9" t="s">
        <v>4935</v>
      </c>
      <c r="H77" s="9" t="s">
        <v>1932</v>
      </c>
      <c r="I77" s="9" t="s">
        <v>4936</v>
      </c>
    </row>
    <row r="78" spans="1:9" x14ac:dyDescent="0.25">
      <c r="A78" s="325"/>
      <c r="B78" s="326"/>
      <c r="C78" s="325"/>
      <c r="D78" s="9" t="s">
        <v>980</v>
      </c>
      <c r="E78" s="9" t="s">
        <v>4937</v>
      </c>
      <c r="F78" s="9" t="s">
        <v>4938</v>
      </c>
      <c r="G78" s="9" t="s">
        <v>4939</v>
      </c>
      <c r="H78" s="9" t="s">
        <v>4940</v>
      </c>
      <c r="I78" s="9" t="s">
        <v>4941</v>
      </c>
    </row>
    <row r="79" spans="1:9" x14ac:dyDescent="0.25">
      <c r="A79" s="325"/>
      <c r="B79" s="326"/>
      <c r="C79" s="325"/>
      <c r="D79" s="9" t="s">
        <v>992</v>
      </c>
      <c r="E79" s="9" t="s">
        <v>4942</v>
      </c>
      <c r="F79" s="9" t="s">
        <v>4943</v>
      </c>
      <c r="G79" s="9" t="s">
        <v>4944</v>
      </c>
      <c r="H79" s="9" t="s">
        <v>4945</v>
      </c>
      <c r="I79" s="9" t="s">
        <v>4946</v>
      </c>
    </row>
    <row r="80" spans="1:9" x14ac:dyDescent="0.25">
      <c r="A80" s="325"/>
      <c r="B80" s="326"/>
      <c r="C80" s="325" t="s">
        <v>1316</v>
      </c>
      <c r="D80" s="9" t="s">
        <v>979</v>
      </c>
      <c r="E80" s="9" t="s">
        <v>4934</v>
      </c>
      <c r="F80" s="9" t="s">
        <v>4947</v>
      </c>
      <c r="G80" s="9" t="s">
        <v>4948</v>
      </c>
      <c r="H80" s="9" t="s">
        <v>4949</v>
      </c>
      <c r="I80" s="9" t="s">
        <v>2401</v>
      </c>
    </row>
    <row r="81" spans="1:9" x14ac:dyDescent="0.25">
      <c r="A81" s="325"/>
      <c r="B81" s="326"/>
      <c r="C81" s="325"/>
      <c r="D81" s="9" t="s">
        <v>980</v>
      </c>
      <c r="E81" s="9" t="s">
        <v>4937</v>
      </c>
      <c r="F81" s="9" t="s">
        <v>4950</v>
      </c>
      <c r="G81" s="9" t="s">
        <v>4951</v>
      </c>
      <c r="H81" s="9" t="s">
        <v>4952</v>
      </c>
      <c r="I81" s="9" t="s">
        <v>4953</v>
      </c>
    </row>
    <row r="82" spans="1:9" x14ac:dyDescent="0.25">
      <c r="A82" s="325"/>
      <c r="B82" s="326"/>
      <c r="C82" s="325"/>
      <c r="D82" s="9" t="s">
        <v>992</v>
      </c>
      <c r="E82" s="9" t="s">
        <v>4942</v>
      </c>
      <c r="F82" s="9" t="s">
        <v>4954</v>
      </c>
      <c r="G82" s="9" t="s">
        <v>4955</v>
      </c>
      <c r="H82" s="9" t="s">
        <v>4956</v>
      </c>
      <c r="I82" s="9" t="s">
        <v>4957</v>
      </c>
    </row>
    <row r="83" spans="1:9" x14ac:dyDescent="0.25">
      <c r="A83" s="325"/>
      <c r="B83" s="326" t="s">
        <v>128</v>
      </c>
      <c r="C83" s="325" t="s">
        <v>1300</v>
      </c>
      <c r="D83" s="9" t="s">
        <v>979</v>
      </c>
      <c r="E83" s="9" t="s">
        <v>4958</v>
      </c>
      <c r="F83" s="9" t="s">
        <v>4958</v>
      </c>
      <c r="G83" s="9" t="s">
        <v>4959</v>
      </c>
      <c r="H83" s="9" t="s">
        <v>4960</v>
      </c>
      <c r="I83" s="9" t="s">
        <v>4961</v>
      </c>
    </row>
    <row r="84" spans="1:9" x14ac:dyDescent="0.25">
      <c r="A84" s="325"/>
      <c r="B84" s="326"/>
      <c r="C84" s="325"/>
      <c r="D84" s="9" t="s">
        <v>980</v>
      </c>
      <c r="E84" s="9" t="s">
        <v>4962</v>
      </c>
      <c r="F84" s="9" t="s">
        <v>4963</v>
      </c>
      <c r="G84" s="9" t="s">
        <v>4964</v>
      </c>
      <c r="H84" s="9" t="s">
        <v>4965</v>
      </c>
      <c r="I84" s="9" t="s">
        <v>4966</v>
      </c>
    </row>
    <row r="85" spans="1:9" x14ac:dyDescent="0.25">
      <c r="A85" s="325"/>
      <c r="B85" s="326"/>
      <c r="C85" s="325"/>
      <c r="D85" s="9" t="s">
        <v>992</v>
      </c>
      <c r="E85" s="9" t="s">
        <v>4967</v>
      </c>
      <c r="F85" s="9" t="s">
        <v>4968</v>
      </c>
      <c r="G85" s="9" t="s">
        <v>4969</v>
      </c>
      <c r="H85" s="9" t="s">
        <v>4970</v>
      </c>
      <c r="I85" s="9" t="s">
        <v>4971</v>
      </c>
    </row>
    <row r="86" spans="1:9" x14ac:dyDescent="0.25">
      <c r="A86" s="325"/>
      <c r="B86" s="326"/>
      <c r="C86" s="325" t="s">
        <v>1316</v>
      </c>
      <c r="D86" s="9" t="s">
        <v>979</v>
      </c>
      <c r="E86" s="9" t="s">
        <v>4958</v>
      </c>
      <c r="F86" s="9" t="s">
        <v>4972</v>
      </c>
      <c r="G86" s="9" t="s">
        <v>4973</v>
      </c>
      <c r="H86" s="9" t="s">
        <v>4974</v>
      </c>
      <c r="I86" s="9" t="s">
        <v>4975</v>
      </c>
    </row>
    <row r="87" spans="1:9" x14ac:dyDescent="0.25">
      <c r="A87" s="325"/>
      <c r="B87" s="326"/>
      <c r="C87" s="325"/>
      <c r="D87" s="9" t="s">
        <v>980</v>
      </c>
      <c r="E87" s="9" t="s">
        <v>4962</v>
      </c>
      <c r="F87" s="9" t="s">
        <v>4976</v>
      </c>
      <c r="G87" s="9" t="s">
        <v>4977</v>
      </c>
      <c r="H87" s="9" t="s">
        <v>4978</v>
      </c>
      <c r="I87" s="9" t="s">
        <v>4979</v>
      </c>
    </row>
    <row r="88" spans="1:9" x14ac:dyDescent="0.25">
      <c r="A88" s="325"/>
      <c r="B88" s="326"/>
      <c r="C88" s="325"/>
      <c r="D88" s="9" t="s">
        <v>992</v>
      </c>
      <c r="E88" s="9" t="s">
        <v>4967</v>
      </c>
      <c r="F88" s="9" t="s">
        <v>4980</v>
      </c>
      <c r="G88" s="9" t="s">
        <v>4981</v>
      </c>
      <c r="H88" s="9" t="s">
        <v>4982</v>
      </c>
      <c r="I88" s="9" t="s">
        <v>4983</v>
      </c>
    </row>
    <row r="89" spans="1:9" x14ac:dyDescent="0.25">
      <c r="A89" s="325"/>
      <c r="B89" s="326" t="s">
        <v>135</v>
      </c>
      <c r="C89" s="325" t="s">
        <v>1300</v>
      </c>
      <c r="D89" s="9" t="s">
        <v>979</v>
      </c>
      <c r="E89" s="9" t="s">
        <v>4984</v>
      </c>
      <c r="F89" s="9" t="s">
        <v>4984</v>
      </c>
      <c r="G89" s="9" t="s">
        <v>4985</v>
      </c>
      <c r="H89" s="9" t="s">
        <v>4986</v>
      </c>
      <c r="I89" s="9" t="s">
        <v>1985</v>
      </c>
    </row>
    <row r="90" spans="1:9" x14ac:dyDescent="0.25">
      <c r="A90" s="325"/>
      <c r="B90" s="326"/>
      <c r="C90" s="325"/>
      <c r="D90" s="9" t="s">
        <v>980</v>
      </c>
      <c r="E90" s="9" t="s">
        <v>4987</v>
      </c>
      <c r="F90" s="9" t="s">
        <v>4988</v>
      </c>
      <c r="G90" s="9" t="s">
        <v>4989</v>
      </c>
      <c r="H90" s="9" t="s">
        <v>4990</v>
      </c>
      <c r="I90" s="9" t="s">
        <v>4991</v>
      </c>
    </row>
    <row r="91" spans="1:9" x14ac:dyDescent="0.25">
      <c r="A91" s="325"/>
      <c r="B91" s="326"/>
      <c r="C91" s="325"/>
      <c r="D91" s="9" t="s">
        <v>992</v>
      </c>
      <c r="E91" s="9" t="s">
        <v>4992</v>
      </c>
      <c r="F91" s="9" t="s">
        <v>4993</v>
      </c>
      <c r="G91" s="9" t="s">
        <v>4994</v>
      </c>
      <c r="H91" s="9" t="s">
        <v>4995</v>
      </c>
      <c r="I91" s="9" t="s">
        <v>4996</v>
      </c>
    </row>
    <row r="92" spans="1:9" x14ac:dyDescent="0.25">
      <c r="A92" s="325"/>
      <c r="B92" s="326"/>
      <c r="C92" s="325" t="s">
        <v>1316</v>
      </c>
      <c r="D92" s="9" t="s">
        <v>979</v>
      </c>
      <c r="E92" s="9" t="s">
        <v>4984</v>
      </c>
      <c r="F92" s="9" t="s">
        <v>4997</v>
      </c>
      <c r="G92" s="9" t="s">
        <v>4998</v>
      </c>
      <c r="H92" s="9" t="s">
        <v>4999</v>
      </c>
      <c r="I92" s="9" t="s">
        <v>5000</v>
      </c>
    </row>
    <row r="93" spans="1:9" x14ac:dyDescent="0.25">
      <c r="A93" s="325"/>
      <c r="B93" s="326"/>
      <c r="C93" s="325"/>
      <c r="D93" s="9" t="s">
        <v>980</v>
      </c>
      <c r="E93" s="9" t="s">
        <v>4987</v>
      </c>
      <c r="F93" s="9" t="s">
        <v>5001</v>
      </c>
      <c r="G93" s="9" t="s">
        <v>5002</v>
      </c>
      <c r="H93" s="9" t="s">
        <v>5003</v>
      </c>
      <c r="I93" s="9" t="s">
        <v>5004</v>
      </c>
    </row>
    <row r="94" spans="1:9" x14ac:dyDescent="0.25">
      <c r="A94" s="325"/>
      <c r="B94" s="326"/>
      <c r="C94" s="325"/>
      <c r="D94" s="9" t="s">
        <v>992</v>
      </c>
      <c r="E94" s="9" t="s">
        <v>4992</v>
      </c>
      <c r="F94" s="9" t="s">
        <v>5005</v>
      </c>
      <c r="G94" s="9" t="s">
        <v>5006</v>
      </c>
      <c r="H94" s="9" t="s">
        <v>5007</v>
      </c>
      <c r="I94" s="9" t="s">
        <v>5008</v>
      </c>
    </row>
    <row r="95" spans="1:9" x14ac:dyDescent="0.25">
      <c r="A95" s="325" t="s">
        <v>413</v>
      </c>
      <c r="B95" s="326" t="s">
        <v>107</v>
      </c>
      <c r="C95" s="325" t="s">
        <v>1300</v>
      </c>
      <c r="D95" s="9" t="s">
        <v>979</v>
      </c>
      <c r="E95" s="9" t="s">
        <v>5009</v>
      </c>
      <c r="F95" s="9" t="s">
        <v>5009</v>
      </c>
      <c r="G95" s="9" t="s">
        <v>5010</v>
      </c>
      <c r="H95" s="9" t="s">
        <v>5011</v>
      </c>
      <c r="I95" s="9" t="s">
        <v>5012</v>
      </c>
    </row>
    <row r="96" spans="1:9" x14ac:dyDescent="0.25">
      <c r="A96" s="325"/>
      <c r="B96" s="326"/>
      <c r="C96" s="325"/>
      <c r="D96" s="9" t="s">
        <v>980</v>
      </c>
      <c r="E96" s="9" t="s">
        <v>5013</v>
      </c>
      <c r="F96" s="9" t="s">
        <v>5014</v>
      </c>
      <c r="G96" s="9" t="s">
        <v>5015</v>
      </c>
      <c r="H96" s="9" t="s">
        <v>5016</v>
      </c>
      <c r="I96" s="9" t="s">
        <v>5017</v>
      </c>
    </row>
    <row r="97" spans="1:9" x14ac:dyDescent="0.25">
      <c r="A97" s="325"/>
      <c r="B97" s="326"/>
      <c r="C97" s="325"/>
      <c r="D97" s="9" t="s">
        <v>992</v>
      </c>
      <c r="E97" s="9" t="s">
        <v>5018</v>
      </c>
      <c r="F97" s="9" t="s">
        <v>5019</v>
      </c>
      <c r="G97" s="9" t="s">
        <v>5020</v>
      </c>
      <c r="H97" s="9" t="s">
        <v>5021</v>
      </c>
      <c r="I97" s="9" t="s">
        <v>5022</v>
      </c>
    </row>
    <row r="98" spans="1:9" x14ac:dyDescent="0.25">
      <c r="A98" s="325"/>
      <c r="B98" s="326"/>
      <c r="C98" s="325" t="s">
        <v>1316</v>
      </c>
      <c r="D98" s="9" t="s">
        <v>979</v>
      </c>
      <c r="E98" s="9" t="s">
        <v>5009</v>
      </c>
      <c r="F98" s="9" t="s">
        <v>5023</v>
      </c>
      <c r="G98" s="9" t="s">
        <v>5024</v>
      </c>
      <c r="H98" s="9" t="s">
        <v>5025</v>
      </c>
      <c r="I98" s="9" t="s">
        <v>3699</v>
      </c>
    </row>
    <row r="99" spans="1:9" x14ac:dyDescent="0.25">
      <c r="A99" s="325"/>
      <c r="B99" s="326"/>
      <c r="C99" s="325"/>
      <c r="D99" s="9" t="s">
        <v>980</v>
      </c>
      <c r="E99" s="9" t="s">
        <v>5013</v>
      </c>
      <c r="F99" s="9" t="s">
        <v>5026</v>
      </c>
      <c r="G99" s="9" t="s">
        <v>5027</v>
      </c>
      <c r="H99" s="9" t="s">
        <v>5028</v>
      </c>
      <c r="I99" s="9" t="s">
        <v>5029</v>
      </c>
    </row>
    <row r="100" spans="1:9" x14ac:dyDescent="0.25">
      <c r="A100" s="325"/>
      <c r="B100" s="326"/>
      <c r="C100" s="325"/>
      <c r="D100" s="9" t="s">
        <v>992</v>
      </c>
      <c r="E100" s="9" t="s">
        <v>5018</v>
      </c>
      <c r="F100" s="9" t="s">
        <v>5030</v>
      </c>
      <c r="G100" s="9" t="s">
        <v>5031</v>
      </c>
      <c r="H100" s="9" t="s">
        <v>5032</v>
      </c>
      <c r="I100" s="9" t="s">
        <v>5033</v>
      </c>
    </row>
    <row r="101" spans="1:9" x14ac:dyDescent="0.25">
      <c r="A101" s="325"/>
      <c r="B101" s="326" t="s">
        <v>114</v>
      </c>
      <c r="C101" s="325" t="s">
        <v>1300</v>
      </c>
      <c r="D101" s="9" t="s">
        <v>979</v>
      </c>
      <c r="E101" s="9" t="s">
        <v>5034</v>
      </c>
      <c r="F101" s="9" t="s">
        <v>5034</v>
      </c>
      <c r="G101" s="9" t="s">
        <v>1344</v>
      </c>
      <c r="H101" s="9" t="s">
        <v>4997</v>
      </c>
      <c r="I101" s="9" t="s">
        <v>2759</v>
      </c>
    </row>
    <row r="102" spans="1:9" x14ac:dyDescent="0.25">
      <c r="A102" s="325"/>
      <c r="B102" s="326"/>
      <c r="C102" s="325"/>
      <c r="D102" s="9" t="s">
        <v>980</v>
      </c>
      <c r="E102" s="9" t="s">
        <v>5035</v>
      </c>
      <c r="F102" s="9" t="s">
        <v>5036</v>
      </c>
      <c r="G102" s="9" t="s">
        <v>5037</v>
      </c>
      <c r="H102" s="9" t="s">
        <v>5038</v>
      </c>
      <c r="I102" s="9" t="s">
        <v>5039</v>
      </c>
    </row>
    <row r="103" spans="1:9" x14ac:dyDescent="0.25">
      <c r="A103" s="325"/>
      <c r="B103" s="326"/>
      <c r="C103" s="325"/>
      <c r="D103" s="9" t="s">
        <v>992</v>
      </c>
      <c r="E103" s="9" t="s">
        <v>5040</v>
      </c>
      <c r="F103" s="9" t="s">
        <v>5041</v>
      </c>
      <c r="G103" s="9" t="s">
        <v>5042</v>
      </c>
      <c r="H103" s="9" t="s">
        <v>5043</v>
      </c>
      <c r="I103" s="9" t="s">
        <v>5044</v>
      </c>
    </row>
    <row r="104" spans="1:9" x14ac:dyDescent="0.25">
      <c r="A104" s="325"/>
      <c r="B104" s="326"/>
      <c r="C104" s="325" t="s">
        <v>1316</v>
      </c>
      <c r="D104" s="9" t="s">
        <v>979</v>
      </c>
      <c r="E104" s="9" t="s">
        <v>5034</v>
      </c>
      <c r="F104" s="9" t="s">
        <v>5045</v>
      </c>
      <c r="G104" s="9" t="s">
        <v>5046</v>
      </c>
      <c r="H104" s="9" t="s">
        <v>5047</v>
      </c>
      <c r="I104" s="9" t="s">
        <v>5048</v>
      </c>
    </row>
    <row r="105" spans="1:9" x14ac:dyDescent="0.25">
      <c r="A105" s="325"/>
      <c r="B105" s="326"/>
      <c r="C105" s="325"/>
      <c r="D105" s="9" t="s">
        <v>980</v>
      </c>
      <c r="E105" s="9" t="s">
        <v>5035</v>
      </c>
      <c r="F105" s="9" t="s">
        <v>5049</v>
      </c>
      <c r="G105" s="9" t="s">
        <v>5050</v>
      </c>
      <c r="H105" s="9" t="s">
        <v>5051</v>
      </c>
      <c r="I105" s="9" t="s">
        <v>5052</v>
      </c>
    </row>
    <row r="106" spans="1:9" x14ac:dyDescent="0.25">
      <c r="A106" s="325"/>
      <c r="B106" s="326"/>
      <c r="C106" s="325"/>
      <c r="D106" s="9" t="s">
        <v>992</v>
      </c>
      <c r="E106" s="9" t="s">
        <v>5040</v>
      </c>
      <c r="F106" s="9" t="s">
        <v>5053</v>
      </c>
      <c r="G106" s="9" t="s">
        <v>5054</v>
      </c>
      <c r="H106" s="9" t="s">
        <v>5055</v>
      </c>
      <c r="I106" s="9" t="s">
        <v>5056</v>
      </c>
    </row>
    <row r="107" spans="1:9" x14ac:dyDescent="0.25">
      <c r="A107" s="325"/>
      <c r="B107" s="326" t="s">
        <v>121</v>
      </c>
      <c r="C107" s="325" t="s">
        <v>1300</v>
      </c>
      <c r="D107" s="9" t="s">
        <v>979</v>
      </c>
      <c r="E107" s="9" t="s">
        <v>1793</v>
      </c>
      <c r="F107" s="9" t="s">
        <v>1793</v>
      </c>
      <c r="G107" s="9" t="s">
        <v>5057</v>
      </c>
      <c r="H107" s="9" t="s">
        <v>5058</v>
      </c>
      <c r="I107" s="9" t="s">
        <v>2134</v>
      </c>
    </row>
    <row r="108" spans="1:9" x14ac:dyDescent="0.25">
      <c r="A108" s="325"/>
      <c r="B108" s="326"/>
      <c r="C108" s="325"/>
      <c r="D108" s="9" t="s">
        <v>980</v>
      </c>
      <c r="E108" s="9" t="s">
        <v>5059</v>
      </c>
      <c r="F108" s="9" t="s">
        <v>5060</v>
      </c>
      <c r="G108" s="9" t="s">
        <v>5061</v>
      </c>
      <c r="H108" s="9" t="s">
        <v>5062</v>
      </c>
      <c r="I108" s="9" t="s">
        <v>5063</v>
      </c>
    </row>
    <row r="109" spans="1:9" x14ac:dyDescent="0.25">
      <c r="A109" s="325"/>
      <c r="B109" s="326"/>
      <c r="C109" s="325"/>
      <c r="D109" s="9" t="s">
        <v>992</v>
      </c>
      <c r="E109" s="9" t="s">
        <v>5064</v>
      </c>
      <c r="F109" s="9" t="s">
        <v>5065</v>
      </c>
      <c r="G109" s="9" t="s">
        <v>5066</v>
      </c>
      <c r="H109" s="9" t="s">
        <v>5067</v>
      </c>
      <c r="I109" s="9" t="s">
        <v>5068</v>
      </c>
    </row>
    <row r="110" spans="1:9" x14ac:dyDescent="0.25">
      <c r="A110" s="325"/>
      <c r="B110" s="326"/>
      <c r="C110" s="325" t="s">
        <v>1316</v>
      </c>
      <c r="D110" s="9" t="s">
        <v>979</v>
      </c>
      <c r="E110" s="9" t="s">
        <v>1793</v>
      </c>
      <c r="F110" s="9" t="s">
        <v>5069</v>
      </c>
      <c r="G110" s="9" t="s">
        <v>5070</v>
      </c>
      <c r="H110" s="9" t="s">
        <v>3002</v>
      </c>
      <c r="I110" s="9" t="s">
        <v>4650</v>
      </c>
    </row>
    <row r="111" spans="1:9" x14ac:dyDescent="0.25">
      <c r="A111" s="325"/>
      <c r="B111" s="326"/>
      <c r="C111" s="325"/>
      <c r="D111" s="9" t="s">
        <v>980</v>
      </c>
      <c r="E111" s="9" t="s">
        <v>5059</v>
      </c>
      <c r="F111" s="9" t="s">
        <v>5071</v>
      </c>
      <c r="G111" s="9" t="s">
        <v>5072</v>
      </c>
      <c r="H111" s="9" t="s">
        <v>5073</v>
      </c>
      <c r="I111" s="9" t="s">
        <v>5074</v>
      </c>
    </row>
    <row r="112" spans="1:9" x14ac:dyDescent="0.25">
      <c r="A112" s="325"/>
      <c r="B112" s="326"/>
      <c r="C112" s="325"/>
      <c r="D112" s="9" t="s">
        <v>992</v>
      </c>
      <c r="E112" s="9" t="s">
        <v>5064</v>
      </c>
      <c r="F112" s="9" t="s">
        <v>5075</v>
      </c>
      <c r="G112" s="9" t="s">
        <v>5076</v>
      </c>
      <c r="H112" s="9" t="s">
        <v>5077</v>
      </c>
      <c r="I112" s="9" t="s">
        <v>5078</v>
      </c>
    </row>
    <row r="113" spans="1:9" x14ac:dyDescent="0.25">
      <c r="A113" s="325"/>
      <c r="B113" s="326" t="s">
        <v>128</v>
      </c>
      <c r="C113" s="325" t="s">
        <v>1300</v>
      </c>
      <c r="D113" s="9" t="s">
        <v>979</v>
      </c>
      <c r="E113" s="9" t="s">
        <v>5079</v>
      </c>
      <c r="F113" s="9" t="s">
        <v>5079</v>
      </c>
      <c r="G113" s="9" t="s">
        <v>5080</v>
      </c>
      <c r="H113" s="9" t="s">
        <v>5081</v>
      </c>
      <c r="I113" s="9" t="s">
        <v>5082</v>
      </c>
    </row>
    <row r="114" spans="1:9" x14ac:dyDescent="0.25">
      <c r="A114" s="325"/>
      <c r="B114" s="326"/>
      <c r="C114" s="325"/>
      <c r="D114" s="9" t="s">
        <v>980</v>
      </c>
      <c r="E114" s="9" t="s">
        <v>5083</v>
      </c>
      <c r="F114" s="9" t="s">
        <v>5084</v>
      </c>
      <c r="G114" s="9" t="s">
        <v>5085</v>
      </c>
      <c r="H114" s="9" t="s">
        <v>5086</v>
      </c>
      <c r="I114" s="9" t="s">
        <v>5087</v>
      </c>
    </row>
    <row r="115" spans="1:9" x14ac:dyDescent="0.25">
      <c r="A115" s="325"/>
      <c r="B115" s="326"/>
      <c r="C115" s="325"/>
      <c r="D115" s="9" t="s">
        <v>992</v>
      </c>
      <c r="E115" s="9" t="s">
        <v>5088</v>
      </c>
      <c r="F115" s="9" t="s">
        <v>5089</v>
      </c>
      <c r="G115" s="9" t="s">
        <v>5090</v>
      </c>
      <c r="H115" s="9" t="s">
        <v>5091</v>
      </c>
      <c r="I115" s="9" t="s">
        <v>5092</v>
      </c>
    </row>
    <row r="116" spans="1:9" x14ac:dyDescent="0.25">
      <c r="A116" s="325"/>
      <c r="B116" s="326"/>
      <c r="C116" s="325" t="s">
        <v>1316</v>
      </c>
      <c r="D116" s="9" t="s">
        <v>979</v>
      </c>
      <c r="E116" s="9" t="s">
        <v>5079</v>
      </c>
      <c r="F116" s="9" t="s">
        <v>5093</v>
      </c>
      <c r="G116" s="9" t="s">
        <v>2146</v>
      </c>
      <c r="H116" s="9" t="s">
        <v>5094</v>
      </c>
      <c r="I116" s="9" t="s">
        <v>5095</v>
      </c>
    </row>
    <row r="117" spans="1:9" x14ac:dyDescent="0.25">
      <c r="A117" s="325"/>
      <c r="B117" s="326"/>
      <c r="C117" s="325"/>
      <c r="D117" s="9" t="s">
        <v>980</v>
      </c>
      <c r="E117" s="9" t="s">
        <v>5083</v>
      </c>
      <c r="F117" s="9" t="s">
        <v>5096</v>
      </c>
      <c r="G117" s="9" t="s">
        <v>5097</v>
      </c>
      <c r="H117" s="9" t="s">
        <v>5098</v>
      </c>
      <c r="I117" s="9" t="s">
        <v>5099</v>
      </c>
    </row>
    <row r="118" spans="1:9" x14ac:dyDescent="0.25">
      <c r="A118" s="325"/>
      <c r="B118" s="326"/>
      <c r="C118" s="325"/>
      <c r="D118" s="9" t="s">
        <v>992</v>
      </c>
      <c r="E118" s="9" t="s">
        <v>5088</v>
      </c>
      <c r="F118" s="9" t="s">
        <v>5100</v>
      </c>
      <c r="G118" s="9" t="s">
        <v>5101</v>
      </c>
      <c r="H118" s="9" t="s">
        <v>5102</v>
      </c>
      <c r="I118" s="9" t="s">
        <v>5103</v>
      </c>
    </row>
    <row r="119" spans="1:9" x14ac:dyDescent="0.25">
      <c r="A119" s="325"/>
      <c r="B119" s="326" t="s">
        <v>135</v>
      </c>
      <c r="C119" s="325" t="s">
        <v>1300</v>
      </c>
      <c r="D119" s="9" t="s">
        <v>979</v>
      </c>
      <c r="E119" s="9" t="s">
        <v>5104</v>
      </c>
      <c r="F119" s="9" t="s">
        <v>5104</v>
      </c>
      <c r="G119" s="9" t="s">
        <v>5105</v>
      </c>
      <c r="H119" s="9" t="s">
        <v>5106</v>
      </c>
      <c r="I119" s="9" t="s">
        <v>4948</v>
      </c>
    </row>
    <row r="120" spans="1:9" x14ac:dyDescent="0.25">
      <c r="A120" s="325"/>
      <c r="B120" s="326"/>
      <c r="C120" s="325"/>
      <c r="D120" s="9" t="s">
        <v>980</v>
      </c>
      <c r="E120" s="9" t="s">
        <v>5107</v>
      </c>
      <c r="F120" s="9" t="s">
        <v>5108</v>
      </c>
      <c r="G120" s="9" t="s">
        <v>5109</v>
      </c>
      <c r="H120" s="9" t="s">
        <v>5110</v>
      </c>
      <c r="I120" s="9" t="s">
        <v>5111</v>
      </c>
    </row>
    <row r="121" spans="1:9" x14ac:dyDescent="0.25">
      <c r="A121" s="325"/>
      <c r="B121" s="326"/>
      <c r="C121" s="325"/>
      <c r="D121" s="9" t="s">
        <v>992</v>
      </c>
      <c r="E121" s="9" t="s">
        <v>5112</v>
      </c>
      <c r="F121" s="9" t="s">
        <v>5113</v>
      </c>
      <c r="G121" s="9" t="s">
        <v>5114</v>
      </c>
      <c r="H121" s="9" t="s">
        <v>5115</v>
      </c>
      <c r="I121" s="9" t="s">
        <v>5116</v>
      </c>
    </row>
    <row r="122" spans="1:9" x14ac:dyDescent="0.25">
      <c r="A122" s="325"/>
      <c r="B122" s="326"/>
      <c r="C122" s="325" t="s">
        <v>1316</v>
      </c>
      <c r="D122" s="9" t="s">
        <v>979</v>
      </c>
      <c r="E122" s="9" t="s">
        <v>5104</v>
      </c>
      <c r="F122" s="9" t="s">
        <v>5117</v>
      </c>
      <c r="G122" s="9" t="s">
        <v>5118</v>
      </c>
      <c r="H122" s="9" t="s">
        <v>5119</v>
      </c>
      <c r="I122" s="9" t="s">
        <v>5120</v>
      </c>
    </row>
    <row r="123" spans="1:9" x14ac:dyDescent="0.25">
      <c r="A123" s="325"/>
      <c r="B123" s="326"/>
      <c r="C123" s="325"/>
      <c r="D123" s="9" t="s">
        <v>980</v>
      </c>
      <c r="E123" s="9" t="s">
        <v>5107</v>
      </c>
      <c r="F123" s="9" t="s">
        <v>5121</v>
      </c>
      <c r="G123" s="9" t="s">
        <v>5122</v>
      </c>
      <c r="H123" s="9" t="s">
        <v>5123</v>
      </c>
      <c r="I123" s="9" t="s">
        <v>5124</v>
      </c>
    </row>
    <row r="124" spans="1:9" x14ac:dyDescent="0.25">
      <c r="A124" s="325"/>
      <c r="B124" s="326"/>
      <c r="C124" s="325"/>
      <c r="D124" s="9" t="s">
        <v>992</v>
      </c>
      <c r="E124" s="9" t="s">
        <v>5112</v>
      </c>
      <c r="F124" s="9" t="s">
        <v>5125</v>
      </c>
      <c r="G124" s="9" t="s">
        <v>5126</v>
      </c>
      <c r="H124" s="9" t="s">
        <v>5127</v>
      </c>
      <c r="I124" s="9" t="s">
        <v>5128</v>
      </c>
    </row>
    <row r="125" spans="1:9" x14ac:dyDescent="0.25">
      <c r="A125" s="325" t="s">
        <v>66</v>
      </c>
      <c r="B125" s="326" t="s">
        <v>107</v>
      </c>
      <c r="C125" s="325" t="s">
        <v>1300</v>
      </c>
      <c r="D125" s="9" t="s">
        <v>979</v>
      </c>
      <c r="E125" s="9" t="s">
        <v>5129</v>
      </c>
      <c r="F125" s="9" t="s">
        <v>5129</v>
      </c>
      <c r="G125" s="9" t="s">
        <v>5130</v>
      </c>
      <c r="H125" s="9" t="s">
        <v>4123</v>
      </c>
      <c r="I125" s="9" t="s">
        <v>2262</v>
      </c>
    </row>
    <row r="126" spans="1:9" x14ac:dyDescent="0.25">
      <c r="A126" s="325"/>
      <c r="B126" s="326"/>
      <c r="C126" s="325"/>
      <c r="D126" s="9" t="s">
        <v>980</v>
      </c>
      <c r="E126" s="9" t="s">
        <v>5131</v>
      </c>
      <c r="F126" s="9" t="s">
        <v>5132</v>
      </c>
      <c r="G126" s="9" t="s">
        <v>5133</v>
      </c>
      <c r="H126" s="9" t="s">
        <v>5134</v>
      </c>
      <c r="I126" s="9" t="s">
        <v>5135</v>
      </c>
    </row>
    <row r="127" spans="1:9" x14ac:dyDescent="0.25">
      <c r="A127" s="325"/>
      <c r="B127" s="326"/>
      <c r="C127" s="325"/>
      <c r="D127" s="9" t="s">
        <v>992</v>
      </c>
      <c r="E127" s="9" t="s">
        <v>5136</v>
      </c>
      <c r="F127" s="9" t="s">
        <v>5137</v>
      </c>
      <c r="G127" s="9" t="s">
        <v>5138</v>
      </c>
      <c r="H127" s="9" t="s">
        <v>5139</v>
      </c>
      <c r="I127" s="9" t="s">
        <v>5140</v>
      </c>
    </row>
    <row r="128" spans="1:9" x14ac:dyDescent="0.25">
      <c r="A128" s="325"/>
      <c r="B128" s="326"/>
      <c r="C128" s="325" t="s">
        <v>1316</v>
      </c>
      <c r="D128" s="9" t="s">
        <v>979</v>
      </c>
      <c r="E128" s="9" t="s">
        <v>5129</v>
      </c>
      <c r="F128" s="9" t="s">
        <v>2296</v>
      </c>
      <c r="G128" s="9" t="s">
        <v>5141</v>
      </c>
      <c r="H128" s="9" t="s">
        <v>4238</v>
      </c>
      <c r="I128" s="9" t="s">
        <v>5142</v>
      </c>
    </row>
    <row r="129" spans="1:9" x14ac:dyDescent="0.25">
      <c r="A129" s="325"/>
      <c r="B129" s="326"/>
      <c r="C129" s="325"/>
      <c r="D129" s="9" t="s">
        <v>980</v>
      </c>
      <c r="E129" s="9" t="s">
        <v>5131</v>
      </c>
      <c r="F129" s="9" t="s">
        <v>5143</v>
      </c>
      <c r="G129" s="9" t="s">
        <v>5144</v>
      </c>
      <c r="H129" s="9" t="s">
        <v>5145</v>
      </c>
      <c r="I129" s="9" t="s">
        <v>5146</v>
      </c>
    </row>
    <row r="130" spans="1:9" x14ac:dyDescent="0.25">
      <c r="A130" s="325"/>
      <c r="B130" s="326"/>
      <c r="C130" s="325"/>
      <c r="D130" s="9" t="s">
        <v>992</v>
      </c>
      <c r="E130" s="9" t="s">
        <v>5136</v>
      </c>
      <c r="F130" s="9" t="s">
        <v>5147</v>
      </c>
      <c r="G130" s="9" t="s">
        <v>5148</v>
      </c>
      <c r="H130" s="9" t="s">
        <v>5149</v>
      </c>
      <c r="I130" s="9" t="s">
        <v>5150</v>
      </c>
    </row>
    <row r="131" spans="1:9" x14ac:dyDescent="0.25">
      <c r="A131" s="325"/>
      <c r="B131" s="326" t="s">
        <v>114</v>
      </c>
      <c r="C131" s="325" t="s">
        <v>1300</v>
      </c>
      <c r="D131" s="9" t="s">
        <v>979</v>
      </c>
      <c r="E131" s="9" t="s">
        <v>5151</v>
      </c>
      <c r="F131" s="9" t="s">
        <v>5151</v>
      </c>
      <c r="G131" s="9" t="s">
        <v>5152</v>
      </c>
      <c r="H131" s="9" t="s">
        <v>5153</v>
      </c>
      <c r="I131" s="9" t="s">
        <v>5154</v>
      </c>
    </row>
    <row r="132" spans="1:9" x14ac:dyDescent="0.25">
      <c r="A132" s="325"/>
      <c r="B132" s="326"/>
      <c r="C132" s="325"/>
      <c r="D132" s="9" t="s">
        <v>980</v>
      </c>
      <c r="E132" s="9" t="s">
        <v>5155</v>
      </c>
      <c r="F132" s="9" t="s">
        <v>5156</v>
      </c>
      <c r="G132" s="9" t="s">
        <v>5157</v>
      </c>
      <c r="H132" s="9" t="s">
        <v>5158</v>
      </c>
      <c r="I132" s="9" t="s">
        <v>5159</v>
      </c>
    </row>
    <row r="133" spans="1:9" x14ac:dyDescent="0.25">
      <c r="A133" s="325"/>
      <c r="B133" s="326"/>
      <c r="C133" s="325"/>
      <c r="D133" s="9" t="s">
        <v>992</v>
      </c>
      <c r="E133" s="9" t="s">
        <v>5160</v>
      </c>
      <c r="F133" s="9" t="s">
        <v>5161</v>
      </c>
      <c r="G133" s="9" t="s">
        <v>5162</v>
      </c>
      <c r="H133" s="9" t="s">
        <v>5163</v>
      </c>
      <c r="I133" s="9" t="s">
        <v>5164</v>
      </c>
    </row>
    <row r="134" spans="1:9" x14ac:dyDescent="0.25">
      <c r="A134" s="325"/>
      <c r="B134" s="326"/>
      <c r="C134" s="325" t="s">
        <v>1316</v>
      </c>
      <c r="D134" s="9" t="s">
        <v>979</v>
      </c>
      <c r="E134" s="9" t="s">
        <v>5151</v>
      </c>
      <c r="F134" s="9" t="s">
        <v>5165</v>
      </c>
      <c r="G134" s="9" t="s">
        <v>5166</v>
      </c>
      <c r="H134" s="9" t="s">
        <v>5167</v>
      </c>
      <c r="I134" s="9" t="s">
        <v>3836</v>
      </c>
    </row>
    <row r="135" spans="1:9" x14ac:dyDescent="0.25">
      <c r="A135" s="325"/>
      <c r="B135" s="326"/>
      <c r="C135" s="325"/>
      <c r="D135" s="9" t="s">
        <v>980</v>
      </c>
      <c r="E135" s="9" t="s">
        <v>5155</v>
      </c>
      <c r="F135" s="9" t="s">
        <v>5168</v>
      </c>
      <c r="G135" s="9" t="s">
        <v>5169</v>
      </c>
      <c r="H135" s="9" t="s">
        <v>5170</v>
      </c>
      <c r="I135" s="9" t="s">
        <v>5171</v>
      </c>
    </row>
    <row r="136" spans="1:9" x14ac:dyDescent="0.25">
      <c r="A136" s="325"/>
      <c r="B136" s="326"/>
      <c r="C136" s="325"/>
      <c r="D136" s="9" t="s">
        <v>992</v>
      </c>
      <c r="E136" s="9" t="s">
        <v>5160</v>
      </c>
      <c r="F136" s="9" t="s">
        <v>5172</v>
      </c>
      <c r="G136" s="9" t="s">
        <v>5173</v>
      </c>
      <c r="H136" s="9" t="s">
        <v>5174</v>
      </c>
      <c r="I136" s="9" t="s">
        <v>5175</v>
      </c>
    </row>
    <row r="137" spans="1:9" x14ac:dyDescent="0.25">
      <c r="A137" s="325"/>
      <c r="B137" s="326" t="s">
        <v>121</v>
      </c>
      <c r="C137" s="325" t="s">
        <v>1300</v>
      </c>
      <c r="D137" s="9" t="s">
        <v>979</v>
      </c>
      <c r="E137" s="9" t="s">
        <v>5176</v>
      </c>
      <c r="F137" s="9" t="s">
        <v>5176</v>
      </c>
      <c r="G137" s="9" t="s">
        <v>964</v>
      </c>
      <c r="H137" s="9" t="s">
        <v>5177</v>
      </c>
      <c r="I137" s="9" t="s">
        <v>2248</v>
      </c>
    </row>
    <row r="138" spans="1:9" x14ac:dyDescent="0.25">
      <c r="A138" s="325"/>
      <c r="B138" s="326"/>
      <c r="C138" s="325"/>
      <c r="D138" s="9" t="s">
        <v>980</v>
      </c>
      <c r="E138" s="9" t="s">
        <v>5178</v>
      </c>
      <c r="F138" s="9" t="s">
        <v>5179</v>
      </c>
      <c r="G138" s="9" t="s">
        <v>5180</v>
      </c>
      <c r="H138" s="9" t="s">
        <v>5181</v>
      </c>
      <c r="I138" s="9" t="s">
        <v>5182</v>
      </c>
    </row>
    <row r="139" spans="1:9" x14ac:dyDescent="0.25">
      <c r="A139" s="325"/>
      <c r="B139" s="326"/>
      <c r="C139" s="325"/>
      <c r="D139" s="9" t="s">
        <v>992</v>
      </c>
      <c r="E139" s="9" t="s">
        <v>5183</v>
      </c>
      <c r="F139" s="9" t="s">
        <v>5184</v>
      </c>
      <c r="G139" s="9" t="s">
        <v>5185</v>
      </c>
      <c r="H139" s="9" t="s">
        <v>5186</v>
      </c>
      <c r="I139" s="9" t="s">
        <v>5187</v>
      </c>
    </row>
    <row r="140" spans="1:9" x14ac:dyDescent="0.25">
      <c r="A140" s="325"/>
      <c r="B140" s="326"/>
      <c r="C140" s="325" t="s">
        <v>1316</v>
      </c>
      <c r="D140" s="9" t="s">
        <v>979</v>
      </c>
      <c r="E140" s="9" t="s">
        <v>5176</v>
      </c>
      <c r="F140" s="9" t="s">
        <v>1907</v>
      </c>
      <c r="G140" s="9" t="s">
        <v>4912</v>
      </c>
      <c r="H140" s="9" t="s">
        <v>5188</v>
      </c>
      <c r="I140" s="9" t="s">
        <v>4293</v>
      </c>
    </row>
    <row r="141" spans="1:9" x14ac:dyDescent="0.25">
      <c r="A141" s="325"/>
      <c r="B141" s="326"/>
      <c r="C141" s="325"/>
      <c r="D141" s="9" t="s">
        <v>980</v>
      </c>
      <c r="E141" s="9" t="s">
        <v>5178</v>
      </c>
      <c r="F141" s="9" t="s">
        <v>5189</v>
      </c>
      <c r="G141" s="9" t="s">
        <v>5190</v>
      </c>
      <c r="H141" s="9" t="s">
        <v>5191</v>
      </c>
      <c r="I141" s="9" t="s">
        <v>5192</v>
      </c>
    </row>
    <row r="142" spans="1:9" x14ac:dyDescent="0.25">
      <c r="A142" s="325"/>
      <c r="B142" s="326"/>
      <c r="C142" s="325"/>
      <c r="D142" s="9" t="s">
        <v>992</v>
      </c>
      <c r="E142" s="9" t="s">
        <v>5183</v>
      </c>
      <c r="F142" s="9" t="s">
        <v>5193</v>
      </c>
      <c r="G142" s="9" t="s">
        <v>5194</v>
      </c>
      <c r="H142" s="9" t="s">
        <v>5195</v>
      </c>
      <c r="I142" s="9" t="s">
        <v>5196</v>
      </c>
    </row>
    <row r="143" spans="1:9" x14ac:dyDescent="0.25">
      <c r="A143" s="325"/>
      <c r="B143" s="326" t="s">
        <v>128</v>
      </c>
      <c r="C143" s="325" t="s">
        <v>1300</v>
      </c>
      <c r="D143" s="9" t="s">
        <v>979</v>
      </c>
      <c r="E143" s="9" t="s">
        <v>5197</v>
      </c>
      <c r="F143" s="9" t="s">
        <v>5197</v>
      </c>
      <c r="G143" s="9" t="s">
        <v>5198</v>
      </c>
      <c r="H143" s="9" t="s">
        <v>5199</v>
      </c>
      <c r="I143" s="9" t="s">
        <v>5200</v>
      </c>
    </row>
    <row r="144" spans="1:9" x14ac:dyDescent="0.25">
      <c r="A144" s="325"/>
      <c r="B144" s="326"/>
      <c r="C144" s="325"/>
      <c r="D144" s="9" t="s">
        <v>980</v>
      </c>
      <c r="E144" s="9" t="s">
        <v>5201</v>
      </c>
      <c r="F144" s="9" t="s">
        <v>5202</v>
      </c>
      <c r="G144" s="9" t="s">
        <v>5203</v>
      </c>
      <c r="H144" s="9" t="s">
        <v>5204</v>
      </c>
      <c r="I144" s="9" t="s">
        <v>5205</v>
      </c>
    </row>
    <row r="145" spans="1:9" x14ac:dyDescent="0.25">
      <c r="A145" s="325"/>
      <c r="B145" s="326"/>
      <c r="C145" s="325"/>
      <c r="D145" s="9" t="s">
        <v>992</v>
      </c>
      <c r="E145" s="9" t="s">
        <v>5206</v>
      </c>
      <c r="F145" s="9" t="s">
        <v>5207</v>
      </c>
      <c r="G145" s="9" t="s">
        <v>5208</v>
      </c>
      <c r="H145" s="9" t="s">
        <v>5209</v>
      </c>
      <c r="I145" s="9" t="s">
        <v>5210</v>
      </c>
    </row>
    <row r="146" spans="1:9" x14ac:dyDescent="0.25">
      <c r="A146" s="325"/>
      <c r="B146" s="326"/>
      <c r="C146" s="325" t="s">
        <v>1316</v>
      </c>
      <c r="D146" s="9" t="s">
        <v>979</v>
      </c>
      <c r="E146" s="9" t="s">
        <v>5197</v>
      </c>
      <c r="F146" s="9" t="s">
        <v>5211</v>
      </c>
      <c r="G146" s="9" t="s">
        <v>5212</v>
      </c>
      <c r="H146" s="9" t="s">
        <v>5213</v>
      </c>
      <c r="I146" s="9" t="s">
        <v>5214</v>
      </c>
    </row>
    <row r="147" spans="1:9" x14ac:dyDescent="0.25">
      <c r="A147" s="325"/>
      <c r="B147" s="326"/>
      <c r="C147" s="325"/>
      <c r="D147" s="9" t="s">
        <v>980</v>
      </c>
      <c r="E147" s="9" t="s">
        <v>5201</v>
      </c>
      <c r="F147" s="9" t="s">
        <v>5215</v>
      </c>
      <c r="G147" s="9" t="s">
        <v>5216</v>
      </c>
      <c r="H147" s="9" t="s">
        <v>5217</v>
      </c>
      <c r="I147" s="9" t="s">
        <v>5218</v>
      </c>
    </row>
    <row r="148" spans="1:9" x14ac:dyDescent="0.25">
      <c r="A148" s="325"/>
      <c r="B148" s="326"/>
      <c r="C148" s="325"/>
      <c r="D148" s="9" t="s">
        <v>992</v>
      </c>
      <c r="E148" s="9" t="s">
        <v>5206</v>
      </c>
      <c r="F148" s="9" t="s">
        <v>5219</v>
      </c>
      <c r="G148" s="9" t="s">
        <v>5220</v>
      </c>
      <c r="H148" s="9" t="s">
        <v>5221</v>
      </c>
      <c r="I148" s="9" t="s">
        <v>5222</v>
      </c>
    </row>
    <row r="149" spans="1:9" x14ac:dyDescent="0.25">
      <c r="A149" s="325"/>
      <c r="B149" s="326" t="s">
        <v>135</v>
      </c>
      <c r="C149" s="325" t="s">
        <v>1300</v>
      </c>
      <c r="D149" s="9" t="s">
        <v>979</v>
      </c>
      <c r="E149" s="9" t="s">
        <v>5223</v>
      </c>
      <c r="F149" s="9" t="s">
        <v>5223</v>
      </c>
      <c r="G149" s="9" t="s">
        <v>5224</v>
      </c>
      <c r="H149" s="9" t="s">
        <v>5225</v>
      </c>
      <c r="I149" s="9" t="s">
        <v>5226</v>
      </c>
    </row>
    <row r="150" spans="1:9" x14ac:dyDescent="0.25">
      <c r="A150" s="325"/>
      <c r="B150" s="326"/>
      <c r="C150" s="325"/>
      <c r="D150" s="9" t="s">
        <v>980</v>
      </c>
      <c r="E150" s="9" t="s">
        <v>5227</v>
      </c>
      <c r="F150" s="9" t="s">
        <v>5228</v>
      </c>
      <c r="G150" s="9" t="s">
        <v>5229</v>
      </c>
      <c r="H150" s="9" t="s">
        <v>5230</v>
      </c>
      <c r="I150" s="9" t="s">
        <v>5231</v>
      </c>
    </row>
    <row r="151" spans="1:9" x14ac:dyDescent="0.25">
      <c r="A151" s="325"/>
      <c r="B151" s="326"/>
      <c r="C151" s="325"/>
      <c r="D151" s="9" t="s">
        <v>992</v>
      </c>
      <c r="E151" s="9" t="s">
        <v>5232</v>
      </c>
      <c r="F151" s="9" t="s">
        <v>5233</v>
      </c>
      <c r="G151" s="9" t="s">
        <v>5234</v>
      </c>
      <c r="H151" s="9" t="s">
        <v>5235</v>
      </c>
      <c r="I151" s="9" t="s">
        <v>5236</v>
      </c>
    </row>
    <row r="152" spans="1:9" x14ac:dyDescent="0.25">
      <c r="A152" s="325"/>
      <c r="B152" s="326"/>
      <c r="C152" s="325" t="s">
        <v>1316</v>
      </c>
      <c r="D152" s="9" t="s">
        <v>979</v>
      </c>
      <c r="E152" s="9" t="s">
        <v>5223</v>
      </c>
      <c r="F152" s="9" t="s">
        <v>5237</v>
      </c>
      <c r="G152" s="9" t="s">
        <v>5238</v>
      </c>
      <c r="H152" s="9" t="s">
        <v>5239</v>
      </c>
      <c r="I152" s="9" t="s">
        <v>4876</v>
      </c>
    </row>
    <row r="153" spans="1:9" x14ac:dyDescent="0.25">
      <c r="A153" s="325"/>
      <c r="B153" s="326"/>
      <c r="C153" s="325"/>
      <c r="D153" s="9" t="s">
        <v>980</v>
      </c>
      <c r="E153" s="9" t="s">
        <v>5227</v>
      </c>
      <c r="F153" s="9" t="s">
        <v>5240</v>
      </c>
      <c r="G153" s="9" t="s">
        <v>5241</v>
      </c>
      <c r="H153" s="9" t="s">
        <v>5242</v>
      </c>
      <c r="I153" s="9" t="s">
        <v>5243</v>
      </c>
    </row>
    <row r="154" spans="1:9" x14ac:dyDescent="0.25">
      <c r="A154" s="325"/>
      <c r="B154" s="326"/>
      <c r="C154" s="325"/>
      <c r="D154" s="9" t="s">
        <v>992</v>
      </c>
      <c r="E154" s="9" t="s">
        <v>5232</v>
      </c>
      <c r="F154" s="9" t="s">
        <v>5244</v>
      </c>
      <c r="G154" s="9" t="s">
        <v>5245</v>
      </c>
      <c r="H154" s="9" t="s">
        <v>5246</v>
      </c>
      <c r="I154" s="9" t="s">
        <v>5247</v>
      </c>
    </row>
    <row r="155" spans="1:9" x14ac:dyDescent="0.25">
      <c r="A155" s="325" t="s">
        <v>67</v>
      </c>
      <c r="B155" s="326" t="s">
        <v>107</v>
      </c>
      <c r="C155" s="325" t="s">
        <v>1300</v>
      </c>
      <c r="D155" s="9" t="s">
        <v>979</v>
      </c>
      <c r="E155" s="9" t="s">
        <v>5248</v>
      </c>
      <c r="F155" s="9" t="s">
        <v>5248</v>
      </c>
      <c r="G155" s="9" t="s">
        <v>5249</v>
      </c>
      <c r="H155" s="9" t="s">
        <v>5250</v>
      </c>
      <c r="I155" s="9" t="s">
        <v>2891</v>
      </c>
    </row>
    <row r="156" spans="1:9" x14ac:dyDescent="0.25">
      <c r="A156" s="325"/>
      <c r="B156" s="326"/>
      <c r="C156" s="325"/>
      <c r="D156" s="9" t="s">
        <v>980</v>
      </c>
      <c r="E156" s="9" t="s">
        <v>5251</v>
      </c>
      <c r="F156" s="9" t="s">
        <v>5252</v>
      </c>
      <c r="G156" s="9" t="s">
        <v>5253</v>
      </c>
      <c r="H156" s="9" t="s">
        <v>5254</v>
      </c>
      <c r="I156" s="9" t="s">
        <v>5255</v>
      </c>
    </row>
    <row r="157" spans="1:9" x14ac:dyDescent="0.25">
      <c r="A157" s="325"/>
      <c r="B157" s="326"/>
      <c r="C157" s="325"/>
      <c r="D157" s="9" t="s">
        <v>992</v>
      </c>
      <c r="E157" s="9" t="s">
        <v>5256</v>
      </c>
      <c r="F157" s="9" t="s">
        <v>5257</v>
      </c>
      <c r="G157" s="9" t="s">
        <v>5258</v>
      </c>
      <c r="H157" s="9" t="s">
        <v>5259</v>
      </c>
      <c r="I157" s="9" t="s">
        <v>5260</v>
      </c>
    </row>
    <row r="158" spans="1:9" x14ac:dyDescent="0.25">
      <c r="A158" s="325"/>
      <c r="B158" s="326"/>
      <c r="C158" s="325" t="s">
        <v>1316</v>
      </c>
      <c r="D158" s="9" t="s">
        <v>979</v>
      </c>
      <c r="E158" s="9" t="s">
        <v>5248</v>
      </c>
      <c r="F158" s="9" t="s">
        <v>5261</v>
      </c>
      <c r="G158" s="9" t="s">
        <v>1513</v>
      </c>
      <c r="H158" s="9" t="s">
        <v>5262</v>
      </c>
      <c r="I158" s="9" t="s">
        <v>5263</v>
      </c>
    </row>
    <row r="159" spans="1:9" x14ac:dyDescent="0.25">
      <c r="A159" s="325"/>
      <c r="B159" s="326"/>
      <c r="C159" s="325"/>
      <c r="D159" s="9" t="s">
        <v>980</v>
      </c>
      <c r="E159" s="9" t="s">
        <v>5251</v>
      </c>
      <c r="F159" s="9" t="s">
        <v>5264</v>
      </c>
      <c r="G159" s="9" t="s">
        <v>5265</v>
      </c>
      <c r="H159" s="9" t="s">
        <v>5266</v>
      </c>
      <c r="I159" s="9" t="s">
        <v>5267</v>
      </c>
    </row>
    <row r="160" spans="1:9" x14ac:dyDescent="0.25">
      <c r="A160" s="325"/>
      <c r="B160" s="326"/>
      <c r="C160" s="325"/>
      <c r="D160" s="9" t="s">
        <v>992</v>
      </c>
      <c r="E160" s="9" t="s">
        <v>5256</v>
      </c>
      <c r="F160" s="9" t="s">
        <v>5268</v>
      </c>
      <c r="G160" s="9" t="s">
        <v>5269</v>
      </c>
      <c r="H160" s="9" t="s">
        <v>5270</v>
      </c>
      <c r="I160" s="9" t="s">
        <v>5271</v>
      </c>
    </row>
    <row r="161" spans="1:9" x14ac:dyDescent="0.25">
      <c r="A161" s="325"/>
      <c r="B161" s="326" t="s">
        <v>114</v>
      </c>
      <c r="C161" s="325" t="s">
        <v>1300</v>
      </c>
      <c r="D161" s="9" t="s">
        <v>979</v>
      </c>
      <c r="E161" s="9" t="s">
        <v>5272</v>
      </c>
      <c r="F161" s="9" t="s">
        <v>5272</v>
      </c>
      <c r="G161" s="9" t="s">
        <v>2566</v>
      </c>
      <c r="H161" s="9" t="s">
        <v>1513</v>
      </c>
      <c r="I161" s="9" t="s">
        <v>5273</v>
      </c>
    </row>
    <row r="162" spans="1:9" x14ac:dyDescent="0.25">
      <c r="A162" s="325"/>
      <c r="B162" s="326"/>
      <c r="C162" s="325"/>
      <c r="D162" s="9" t="s">
        <v>980</v>
      </c>
      <c r="E162" s="9" t="s">
        <v>5274</v>
      </c>
      <c r="F162" s="9" t="s">
        <v>5275</v>
      </c>
      <c r="G162" s="9" t="s">
        <v>5276</v>
      </c>
      <c r="H162" s="9" t="s">
        <v>5277</v>
      </c>
      <c r="I162" s="9" t="s">
        <v>5278</v>
      </c>
    </row>
    <row r="163" spans="1:9" x14ac:dyDescent="0.25">
      <c r="A163" s="325"/>
      <c r="B163" s="326"/>
      <c r="C163" s="325"/>
      <c r="D163" s="9" t="s">
        <v>992</v>
      </c>
      <c r="E163" s="9" t="s">
        <v>5279</v>
      </c>
      <c r="F163" s="9" t="s">
        <v>5280</v>
      </c>
      <c r="G163" s="9" t="s">
        <v>5281</v>
      </c>
      <c r="H163" s="9" t="s">
        <v>5282</v>
      </c>
      <c r="I163" s="9" t="s">
        <v>5283</v>
      </c>
    </row>
    <row r="164" spans="1:9" x14ac:dyDescent="0.25">
      <c r="A164" s="325"/>
      <c r="B164" s="326"/>
      <c r="C164" s="325" t="s">
        <v>1316</v>
      </c>
      <c r="D164" s="9" t="s">
        <v>979</v>
      </c>
      <c r="E164" s="9" t="s">
        <v>5272</v>
      </c>
      <c r="F164" s="9" t="s">
        <v>5284</v>
      </c>
      <c r="G164" s="9" t="s">
        <v>5285</v>
      </c>
      <c r="H164" s="9" t="s">
        <v>5286</v>
      </c>
      <c r="I164" s="9" t="s">
        <v>5287</v>
      </c>
    </row>
    <row r="165" spans="1:9" x14ac:dyDescent="0.25">
      <c r="A165" s="325"/>
      <c r="B165" s="326"/>
      <c r="C165" s="325"/>
      <c r="D165" s="9" t="s">
        <v>980</v>
      </c>
      <c r="E165" s="9" t="s">
        <v>5274</v>
      </c>
      <c r="F165" s="9" t="s">
        <v>5288</v>
      </c>
      <c r="G165" s="9" t="s">
        <v>5289</v>
      </c>
      <c r="H165" s="9" t="s">
        <v>5290</v>
      </c>
      <c r="I165" s="9" t="s">
        <v>5291</v>
      </c>
    </row>
    <row r="166" spans="1:9" x14ac:dyDescent="0.25">
      <c r="A166" s="325"/>
      <c r="B166" s="326"/>
      <c r="C166" s="325"/>
      <c r="D166" s="9" t="s">
        <v>992</v>
      </c>
      <c r="E166" s="9" t="s">
        <v>5279</v>
      </c>
      <c r="F166" s="9" t="s">
        <v>5292</v>
      </c>
      <c r="G166" s="9" t="s">
        <v>5293</v>
      </c>
      <c r="H166" s="9" t="s">
        <v>5294</v>
      </c>
      <c r="I166" s="9" t="s">
        <v>5295</v>
      </c>
    </row>
    <row r="167" spans="1:9" x14ac:dyDescent="0.25">
      <c r="A167" s="325"/>
      <c r="B167" s="326" t="s">
        <v>121</v>
      </c>
      <c r="C167" s="325" t="s">
        <v>1300</v>
      </c>
      <c r="D167" s="9" t="s">
        <v>979</v>
      </c>
      <c r="E167" s="9" t="s">
        <v>5296</v>
      </c>
      <c r="F167" s="9" t="s">
        <v>5296</v>
      </c>
      <c r="G167" s="9" t="s">
        <v>1896</v>
      </c>
      <c r="H167" s="9" t="s">
        <v>2261</v>
      </c>
      <c r="I167" s="9" t="s">
        <v>2223</v>
      </c>
    </row>
    <row r="168" spans="1:9" x14ac:dyDescent="0.25">
      <c r="A168" s="325"/>
      <c r="B168" s="326"/>
      <c r="C168" s="325"/>
      <c r="D168" s="9" t="s">
        <v>980</v>
      </c>
      <c r="E168" s="9" t="s">
        <v>5297</v>
      </c>
      <c r="F168" s="9" t="s">
        <v>5298</v>
      </c>
      <c r="G168" s="9" t="s">
        <v>5299</v>
      </c>
      <c r="H168" s="9" t="s">
        <v>5300</v>
      </c>
      <c r="I168" s="9" t="s">
        <v>5301</v>
      </c>
    </row>
    <row r="169" spans="1:9" x14ac:dyDescent="0.25">
      <c r="A169" s="325"/>
      <c r="B169" s="326"/>
      <c r="C169" s="325"/>
      <c r="D169" s="9" t="s">
        <v>992</v>
      </c>
      <c r="E169" s="9" t="s">
        <v>5302</v>
      </c>
      <c r="F169" s="9" t="s">
        <v>5303</v>
      </c>
      <c r="G169" s="9" t="s">
        <v>5304</v>
      </c>
      <c r="H169" s="9" t="s">
        <v>5305</v>
      </c>
      <c r="I169" s="9" t="s">
        <v>5306</v>
      </c>
    </row>
    <row r="170" spans="1:9" x14ac:dyDescent="0.25">
      <c r="A170" s="325"/>
      <c r="B170" s="326"/>
      <c r="C170" s="325" t="s">
        <v>1316</v>
      </c>
      <c r="D170" s="9" t="s">
        <v>979</v>
      </c>
      <c r="E170" s="9" t="s">
        <v>5296</v>
      </c>
      <c r="F170" s="9" t="s">
        <v>5307</v>
      </c>
      <c r="G170" s="9" t="s">
        <v>4205</v>
      </c>
      <c r="H170" s="9" t="s">
        <v>4888</v>
      </c>
      <c r="I170" s="9" t="s">
        <v>4353</v>
      </c>
    </row>
    <row r="171" spans="1:9" x14ac:dyDescent="0.25">
      <c r="A171" s="325"/>
      <c r="B171" s="326"/>
      <c r="C171" s="325"/>
      <c r="D171" s="9" t="s">
        <v>980</v>
      </c>
      <c r="E171" s="9" t="s">
        <v>5297</v>
      </c>
      <c r="F171" s="9" t="s">
        <v>5308</v>
      </c>
      <c r="G171" s="9" t="s">
        <v>5309</v>
      </c>
      <c r="H171" s="9" t="s">
        <v>5310</v>
      </c>
      <c r="I171" s="9" t="s">
        <v>5311</v>
      </c>
    </row>
    <row r="172" spans="1:9" x14ac:dyDescent="0.25">
      <c r="A172" s="325"/>
      <c r="B172" s="326"/>
      <c r="C172" s="325"/>
      <c r="D172" s="9" t="s">
        <v>992</v>
      </c>
      <c r="E172" s="9" t="s">
        <v>5302</v>
      </c>
      <c r="F172" s="9" t="s">
        <v>5312</v>
      </c>
      <c r="G172" s="9" t="s">
        <v>5313</v>
      </c>
      <c r="H172" s="9" t="s">
        <v>5314</v>
      </c>
      <c r="I172" s="9" t="s">
        <v>5315</v>
      </c>
    </row>
    <row r="173" spans="1:9" x14ac:dyDescent="0.25">
      <c r="A173" s="325"/>
      <c r="B173" s="326" t="s">
        <v>128</v>
      </c>
      <c r="C173" s="325" t="s">
        <v>1300</v>
      </c>
      <c r="D173" s="9" t="s">
        <v>979</v>
      </c>
      <c r="E173" s="9" t="s">
        <v>4763</v>
      </c>
      <c r="F173" s="9" t="s">
        <v>4763</v>
      </c>
      <c r="G173" s="9" t="s">
        <v>5316</v>
      </c>
      <c r="H173" s="9" t="s">
        <v>5317</v>
      </c>
      <c r="I173" s="9" t="s">
        <v>1720</v>
      </c>
    </row>
    <row r="174" spans="1:9" x14ac:dyDescent="0.25">
      <c r="A174" s="325"/>
      <c r="B174" s="326"/>
      <c r="C174" s="325"/>
      <c r="D174" s="9" t="s">
        <v>980</v>
      </c>
      <c r="E174" s="9" t="s">
        <v>5318</v>
      </c>
      <c r="F174" s="9" t="s">
        <v>5319</v>
      </c>
      <c r="G174" s="9" t="s">
        <v>5320</v>
      </c>
      <c r="H174" s="9" t="s">
        <v>5321</v>
      </c>
      <c r="I174" s="9" t="s">
        <v>5322</v>
      </c>
    </row>
    <row r="175" spans="1:9" x14ac:dyDescent="0.25">
      <c r="A175" s="325"/>
      <c r="B175" s="326"/>
      <c r="C175" s="325"/>
      <c r="D175" s="9" t="s">
        <v>992</v>
      </c>
      <c r="E175" s="9" t="s">
        <v>5323</v>
      </c>
      <c r="F175" s="9" t="s">
        <v>5324</v>
      </c>
      <c r="G175" s="9" t="s">
        <v>5325</v>
      </c>
      <c r="H175" s="9" t="s">
        <v>5326</v>
      </c>
      <c r="I175" s="9" t="s">
        <v>5327</v>
      </c>
    </row>
    <row r="176" spans="1:9" x14ac:dyDescent="0.25">
      <c r="A176" s="325"/>
      <c r="B176" s="326"/>
      <c r="C176" s="325" t="s">
        <v>1316</v>
      </c>
      <c r="D176" s="9" t="s">
        <v>979</v>
      </c>
      <c r="E176" s="9" t="s">
        <v>4763</v>
      </c>
      <c r="F176" s="9" t="s">
        <v>1632</v>
      </c>
      <c r="G176" s="9" t="s">
        <v>5328</v>
      </c>
      <c r="H176" s="9" t="s">
        <v>2022</v>
      </c>
      <c r="I176" s="9" t="s">
        <v>4122</v>
      </c>
    </row>
    <row r="177" spans="1:9" x14ac:dyDescent="0.25">
      <c r="A177" s="325"/>
      <c r="B177" s="326"/>
      <c r="C177" s="325"/>
      <c r="D177" s="9" t="s">
        <v>980</v>
      </c>
      <c r="E177" s="9" t="s">
        <v>5318</v>
      </c>
      <c r="F177" s="9" t="s">
        <v>5329</v>
      </c>
      <c r="G177" s="9" t="s">
        <v>5330</v>
      </c>
      <c r="H177" s="9" t="s">
        <v>5331</v>
      </c>
      <c r="I177" s="9" t="s">
        <v>5332</v>
      </c>
    </row>
    <row r="178" spans="1:9" x14ac:dyDescent="0.25">
      <c r="A178" s="325"/>
      <c r="B178" s="326"/>
      <c r="C178" s="325"/>
      <c r="D178" s="9" t="s">
        <v>992</v>
      </c>
      <c r="E178" s="9" t="s">
        <v>5323</v>
      </c>
      <c r="F178" s="9" t="s">
        <v>5333</v>
      </c>
      <c r="G178" s="9" t="s">
        <v>5334</v>
      </c>
      <c r="H178" s="9" t="s">
        <v>5335</v>
      </c>
      <c r="I178" s="9" t="s">
        <v>5336</v>
      </c>
    </row>
    <row r="179" spans="1:9" x14ac:dyDescent="0.25">
      <c r="A179" s="325"/>
      <c r="B179" s="326" t="s">
        <v>135</v>
      </c>
      <c r="C179" s="325" t="s">
        <v>1300</v>
      </c>
      <c r="D179" s="9" t="s">
        <v>979</v>
      </c>
      <c r="E179" s="9" t="s">
        <v>5337</v>
      </c>
      <c r="F179" s="9" t="s">
        <v>5337</v>
      </c>
      <c r="G179" s="9" t="s">
        <v>5338</v>
      </c>
      <c r="H179" s="9" t="s">
        <v>5339</v>
      </c>
      <c r="I179" s="9" t="s">
        <v>5249</v>
      </c>
    </row>
    <row r="180" spans="1:9" x14ac:dyDescent="0.25">
      <c r="A180" s="325"/>
      <c r="B180" s="326"/>
      <c r="C180" s="325"/>
      <c r="D180" s="9" t="s">
        <v>980</v>
      </c>
      <c r="E180" s="9" t="s">
        <v>5340</v>
      </c>
      <c r="F180" s="9" t="s">
        <v>5341</v>
      </c>
      <c r="G180" s="9" t="s">
        <v>5342</v>
      </c>
      <c r="H180" s="9" t="s">
        <v>5343</v>
      </c>
      <c r="I180" s="9" t="s">
        <v>5344</v>
      </c>
    </row>
    <row r="181" spans="1:9" x14ac:dyDescent="0.25">
      <c r="A181" s="325"/>
      <c r="B181" s="326"/>
      <c r="C181" s="325"/>
      <c r="D181" s="9" t="s">
        <v>992</v>
      </c>
      <c r="E181" s="9" t="s">
        <v>5345</v>
      </c>
      <c r="F181" s="9" t="s">
        <v>5346</v>
      </c>
      <c r="G181" s="9" t="s">
        <v>5347</v>
      </c>
      <c r="H181" s="9" t="s">
        <v>5348</v>
      </c>
      <c r="I181" s="9" t="s">
        <v>5349</v>
      </c>
    </row>
    <row r="182" spans="1:9" x14ac:dyDescent="0.25">
      <c r="A182" s="325"/>
      <c r="B182" s="326"/>
      <c r="C182" s="325" t="s">
        <v>1316</v>
      </c>
      <c r="D182" s="9" t="s">
        <v>979</v>
      </c>
      <c r="E182" s="9" t="s">
        <v>5337</v>
      </c>
      <c r="F182" s="9" t="s">
        <v>5350</v>
      </c>
      <c r="G182" s="9" t="s">
        <v>5351</v>
      </c>
      <c r="H182" s="9" t="s">
        <v>3378</v>
      </c>
      <c r="I182" s="9" t="s">
        <v>4324</v>
      </c>
    </row>
    <row r="183" spans="1:9" x14ac:dyDescent="0.25">
      <c r="A183" s="325"/>
      <c r="B183" s="326"/>
      <c r="C183" s="325"/>
      <c r="D183" s="9" t="s">
        <v>980</v>
      </c>
      <c r="E183" s="9" t="s">
        <v>5340</v>
      </c>
      <c r="F183" s="9" t="s">
        <v>5352</v>
      </c>
      <c r="G183" s="9" t="s">
        <v>5353</v>
      </c>
      <c r="H183" s="9" t="s">
        <v>5354</v>
      </c>
      <c r="I183" s="9" t="s">
        <v>5355</v>
      </c>
    </row>
    <row r="184" spans="1:9" x14ac:dyDescent="0.25">
      <c r="A184" s="325"/>
      <c r="B184" s="326"/>
      <c r="C184" s="325"/>
      <c r="D184" s="9" t="s">
        <v>992</v>
      </c>
      <c r="E184" s="9" t="s">
        <v>5345</v>
      </c>
      <c r="F184" s="9" t="s">
        <v>5356</v>
      </c>
      <c r="G184" s="9" t="s">
        <v>5357</v>
      </c>
      <c r="H184" s="9" t="s">
        <v>5358</v>
      </c>
      <c r="I184" s="9" t="s">
        <v>5359</v>
      </c>
    </row>
    <row r="185" spans="1:9" x14ac:dyDescent="0.25">
      <c r="A185" s="325" t="s">
        <v>414</v>
      </c>
      <c r="B185" s="326" t="s">
        <v>107</v>
      </c>
      <c r="C185" s="325" t="s">
        <v>1300</v>
      </c>
      <c r="D185" s="9" t="s">
        <v>979</v>
      </c>
      <c r="E185" s="9" t="s">
        <v>5360</v>
      </c>
      <c r="F185" s="9" t="s">
        <v>5360</v>
      </c>
      <c r="G185" s="9" t="s">
        <v>5361</v>
      </c>
      <c r="H185" s="9" t="s">
        <v>3808</v>
      </c>
      <c r="I185" s="9" t="s">
        <v>5362</v>
      </c>
    </row>
    <row r="186" spans="1:9" x14ac:dyDescent="0.25">
      <c r="A186" s="325"/>
      <c r="B186" s="326"/>
      <c r="C186" s="325"/>
      <c r="D186" s="9" t="s">
        <v>980</v>
      </c>
      <c r="E186" s="9" t="s">
        <v>5363</v>
      </c>
      <c r="F186" s="9" t="s">
        <v>5364</v>
      </c>
      <c r="G186" s="9" t="s">
        <v>5365</v>
      </c>
      <c r="H186" s="9" t="s">
        <v>5366</v>
      </c>
      <c r="I186" s="9" t="s">
        <v>5367</v>
      </c>
    </row>
    <row r="187" spans="1:9" x14ac:dyDescent="0.25">
      <c r="A187" s="325"/>
      <c r="B187" s="326"/>
      <c r="C187" s="325"/>
      <c r="D187" s="9" t="s">
        <v>992</v>
      </c>
      <c r="E187" s="9" t="s">
        <v>5368</v>
      </c>
      <c r="F187" s="9" t="s">
        <v>5369</v>
      </c>
      <c r="G187" s="9" t="s">
        <v>5370</v>
      </c>
      <c r="H187" s="9" t="s">
        <v>5371</v>
      </c>
      <c r="I187" s="9" t="s">
        <v>5372</v>
      </c>
    </row>
    <row r="188" spans="1:9" x14ac:dyDescent="0.25">
      <c r="A188" s="325"/>
      <c r="B188" s="326"/>
      <c r="C188" s="325" t="s">
        <v>1316</v>
      </c>
      <c r="D188" s="9" t="s">
        <v>979</v>
      </c>
      <c r="E188" s="9" t="s">
        <v>5360</v>
      </c>
      <c r="F188" s="9" t="s">
        <v>5373</v>
      </c>
      <c r="G188" s="9" t="s">
        <v>5374</v>
      </c>
      <c r="H188" s="9" t="s">
        <v>3621</v>
      </c>
      <c r="I188" s="9" t="s">
        <v>5375</v>
      </c>
    </row>
    <row r="189" spans="1:9" x14ac:dyDescent="0.25">
      <c r="A189" s="325"/>
      <c r="B189" s="326"/>
      <c r="C189" s="325"/>
      <c r="D189" s="9" t="s">
        <v>980</v>
      </c>
      <c r="E189" s="9" t="s">
        <v>5363</v>
      </c>
      <c r="F189" s="9" t="s">
        <v>5376</v>
      </c>
      <c r="G189" s="9" t="s">
        <v>5377</v>
      </c>
      <c r="H189" s="9" t="s">
        <v>5378</v>
      </c>
      <c r="I189" s="9" t="s">
        <v>5379</v>
      </c>
    </row>
    <row r="190" spans="1:9" x14ac:dyDescent="0.25">
      <c r="A190" s="325"/>
      <c r="B190" s="326"/>
      <c r="C190" s="325"/>
      <c r="D190" s="9" t="s">
        <v>992</v>
      </c>
      <c r="E190" s="9" t="s">
        <v>5368</v>
      </c>
      <c r="F190" s="9" t="s">
        <v>5380</v>
      </c>
      <c r="G190" s="9" t="s">
        <v>5381</v>
      </c>
      <c r="H190" s="9" t="s">
        <v>5382</v>
      </c>
      <c r="I190" s="9" t="s">
        <v>5383</v>
      </c>
    </row>
    <row r="191" spans="1:9" x14ac:dyDescent="0.25">
      <c r="A191" s="325"/>
      <c r="B191" s="326" t="s">
        <v>114</v>
      </c>
      <c r="C191" s="325" t="s">
        <v>1300</v>
      </c>
      <c r="D191" s="9" t="s">
        <v>979</v>
      </c>
      <c r="E191" s="9" t="s">
        <v>5384</v>
      </c>
      <c r="F191" s="9" t="s">
        <v>5384</v>
      </c>
      <c r="G191" s="9" t="s">
        <v>5385</v>
      </c>
      <c r="H191" s="9" t="s">
        <v>5386</v>
      </c>
      <c r="I191" s="9" t="s">
        <v>3490</v>
      </c>
    </row>
    <row r="192" spans="1:9" x14ac:dyDescent="0.25">
      <c r="A192" s="325"/>
      <c r="B192" s="326"/>
      <c r="C192" s="325"/>
      <c r="D192" s="9" t="s">
        <v>980</v>
      </c>
      <c r="E192" s="9" t="s">
        <v>5387</v>
      </c>
      <c r="F192" s="9" t="s">
        <v>5388</v>
      </c>
      <c r="G192" s="9" t="s">
        <v>5389</v>
      </c>
      <c r="H192" s="9" t="s">
        <v>5390</v>
      </c>
      <c r="I192" s="9" t="s">
        <v>5391</v>
      </c>
    </row>
    <row r="193" spans="1:9" x14ac:dyDescent="0.25">
      <c r="A193" s="325"/>
      <c r="B193" s="326"/>
      <c r="C193" s="325"/>
      <c r="D193" s="9" t="s">
        <v>992</v>
      </c>
      <c r="E193" s="9" t="s">
        <v>5392</v>
      </c>
      <c r="F193" s="9" t="s">
        <v>5393</v>
      </c>
      <c r="G193" s="9" t="s">
        <v>5394</v>
      </c>
      <c r="H193" s="9" t="s">
        <v>5395</v>
      </c>
      <c r="I193" s="9" t="s">
        <v>5396</v>
      </c>
    </row>
    <row r="194" spans="1:9" x14ac:dyDescent="0.25">
      <c r="A194" s="325"/>
      <c r="B194" s="326"/>
      <c r="C194" s="325" t="s">
        <v>1316</v>
      </c>
      <c r="D194" s="9" t="s">
        <v>979</v>
      </c>
      <c r="E194" s="9" t="s">
        <v>5384</v>
      </c>
      <c r="F194" s="9" t="s">
        <v>5397</v>
      </c>
      <c r="G194" s="9" t="s">
        <v>5398</v>
      </c>
      <c r="H194" s="9" t="s">
        <v>5399</v>
      </c>
      <c r="I194" s="9" t="s">
        <v>5400</v>
      </c>
    </row>
    <row r="195" spans="1:9" x14ac:dyDescent="0.25">
      <c r="A195" s="325"/>
      <c r="B195" s="326"/>
      <c r="C195" s="325"/>
      <c r="D195" s="9" t="s">
        <v>980</v>
      </c>
      <c r="E195" s="9" t="s">
        <v>5387</v>
      </c>
      <c r="F195" s="9" t="s">
        <v>5401</v>
      </c>
      <c r="G195" s="9" t="s">
        <v>5402</v>
      </c>
      <c r="H195" s="9" t="s">
        <v>5403</v>
      </c>
      <c r="I195" s="9" t="s">
        <v>5404</v>
      </c>
    </row>
    <row r="196" spans="1:9" x14ac:dyDescent="0.25">
      <c r="A196" s="325"/>
      <c r="B196" s="326"/>
      <c r="C196" s="325"/>
      <c r="D196" s="9" t="s">
        <v>992</v>
      </c>
      <c r="E196" s="9" t="s">
        <v>5392</v>
      </c>
      <c r="F196" s="9" t="s">
        <v>5405</v>
      </c>
      <c r="G196" s="9" t="s">
        <v>5406</v>
      </c>
      <c r="H196" s="9" t="s">
        <v>5407</v>
      </c>
      <c r="I196" s="9" t="s">
        <v>5408</v>
      </c>
    </row>
    <row r="197" spans="1:9" x14ac:dyDescent="0.25">
      <c r="A197" s="325"/>
      <c r="B197" s="326" t="s">
        <v>121</v>
      </c>
      <c r="C197" s="325" t="s">
        <v>1300</v>
      </c>
      <c r="D197" s="9" t="s">
        <v>979</v>
      </c>
      <c r="E197" s="9" t="s">
        <v>5409</v>
      </c>
      <c r="F197" s="9" t="s">
        <v>5409</v>
      </c>
      <c r="G197" s="9" t="s">
        <v>5410</v>
      </c>
      <c r="H197" s="9" t="s">
        <v>5411</v>
      </c>
      <c r="I197" s="9" t="s">
        <v>2121</v>
      </c>
    </row>
    <row r="198" spans="1:9" x14ac:dyDescent="0.25">
      <c r="A198" s="325"/>
      <c r="B198" s="326"/>
      <c r="C198" s="325"/>
      <c r="D198" s="9" t="s">
        <v>980</v>
      </c>
      <c r="E198" s="9" t="s">
        <v>5412</v>
      </c>
      <c r="F198" s="9" t="s">
        <v>5413</v>
      </c>
      <c r="G198" s="9" t="s">
        <v>5414</v>
      </c>
      <c r="H198" s="9" t="s">
        <v>5415</v>
      </c>
      <c r="I198" s="9" t="s">
        <v>5416</v>
      </c>
    </row>
    <row r="199" spans="1:9" x14ac:dyDescent="0.25">
      <c r="A199" s="325"/>
      <c r="B199" s="326"/>
      <c r="C199" s="325"/>
      <c r="D199" s="9" t="s">
        <v>992</v>
      </c>
      <c r="E199" s="9" t="s">
        <v>5417</v>
      </c>
      <c r="F199" s="9" t="s">
        <v>5418</v>
      </c>
      <c r="G199" s="9" t="s">
        <v>5419</v>
      </c>
      <c r="H199" s="9" t="s">
        <v>5420</v>
      </c>
      <c r="I199" s="9" t="s">
        <v>5421</v>
      </c>
    </row>
    <row r="200" spans="1:9" x14ac:dyDescent="0.25">
      <c r="A200" s="325"/>
      <c r="B200" s="326"/>
      <c r="C200" s="325" t="s">
        <v>1316</v>
      </c>
      <c r="D200" s="9" t="s">
        <v>979</v>
      </c>
      <c r="E200" s="9" t="s">
        <v>5409</v>
      </c>
      <c r="F200" s="9" t="s">
        <v>4824</v>
      </c>
      <c r="G200" s="9" t="s">
        <v>5422</v>
      </c>
      <c r="H200" s="9" t="s">
        <v>958</v>
      </c>
      <c r="I200" s="9" t="s">
        <v>5423</v>
      </c>
    </row>
    <row r="201" spans="1:9" x14ac:dyDescent="0.25">
      <c r="A201" s="325"/>
      <c r="B201" s="326"/>
      <c r="C201" s="325"/>
      <c r="D201" s="9" t="s">
        <v>980</v>
      </c>
      <c r="E201" s="9" t="s">
        <v>5412</v>
      </c>
      <c r="F201" s="9" t="s">
        <v>5424</v>
      </c>
      <c r="G201" s="9" t="s">
        <v>5425</v>
      </c>
      <c r="H201" s="9" t="s">
        <v>5426</v>
      </c>
      <c r="I201" s="9" t="s">
        <v>5427</v>
      </c>
    </row>
    <row r="202" spans="1:9" x14ac:dyDescent="0.25">
      <c r="A202" s="325"/>
      <c r="B202" s="326"/>
      <c r="C202" s="325"/>
      <c r="D202" s="9" t="s">
        <v>992</v>
      </c>
      <c r="E202" s="9" t="s">
        <v>5417</v>
      </c>
      <c r="F202" s="9" t="s">
        <v>5428</v>
      </c>
      <c r="G202" s="9" t="s">
        <v>5429</v>
      </c>
      <c r="H202" s="9" t="s">
        <v>5430</v>
      </c>
      <c r="I202" s="9" t="s">
        <v>5431</v>
      </c>
    </row>
    <row r="203" spans="1:9" x14ac:dyDescent="0.25">
      <c r="A203" s="325"/>
      <c r="B203" s="326" t="s">
        <v>128</v>
      </c>
      <c r="C203" s="325" t="s">
        <v>1300</v>
      </c>
      <c r="D203" s="9" t="s">
        <v>979</v>
      </c>
      <c r="E203" s="9" t="s">
        <v>5432</v>
      </c>
      <c r="F203" s="9" t="s">
        <v>5432</v>
      </c>
      <c r="G203" s="9" t="s">
        <v>5433</v>
      </c>
      <c r="H203" s="9" t="s">
        <v>5434</v>
      </c>
      <c r="I203" s="9" t="s">
        <v>5435</v>
      </c>
    </row>
    <row r="204" spans="1:9" x14ac:dyDescent="0.25">
      <c r="A204" s="325"/>
      <c r="B204" s="326"/>
      <c r="C204" s="325"/>
      <c r="D204" s="9" t="s">
        <v>980</v>
      </c>
      <c r="E204" s="9" t="s">
        <v>5436</v>
      </c>
      <c r="F204" s="9" t="s">
        <v>5437</v>
      </c>
      <c r="G204" s="9" t="s">
        <v>5438</v>
      </c>
      <c r="H204" s="9" t="s">
        <v>5439</v>
      </c>
      <c r="I204" s="9" t="s">
        <v>5440</v>
      </c>
    </row>
    <row r="205" spans="1:9" x14ac:dyDescent="0.25">
      <c r="A205" s="325"/>
      <c r="B205" s="326"/>
      <c r="C205" s="325"/>
      <c r="D205" s="9" t="s">
        <v>992</v>
      </c>
      <c r="E205" s="9" t="s">
        <v>5441</v>
      </c>
      <c r="F205" s="9" t="s">
        <v>5442</v>
      </c>
      <c r="G205" s="9" t="s">
        <v>5443</v>
      </c>
      <c r="H205" s="9" t="s">
        <v>5444</v>
      </c>
      <c r="I205" s="9" t="s">
        <v>5445</v>
      </c>
    </row>
    <row r="206" spans="1:9" x14ac:dyDescent="0.25">
      <c r="A206" s="325"/>
      <c r="B206" s="326"/>
      <c r="C206" s="325" t="s">
        <v>1316</v>
      </c>
      <c r="D206" s="9" t="s">
        <v>979</v>
      </c>
      <c r="E206" s="9" t="s">
        <v>5432</v>
      </c>
      <c r="F206" s="9" t="s">
        <v>5446</v>
      </c>
      <c r="G206" s="9" t="s">
        <v>5447</v>
      </c>
      <c r="H206" s="9" t="s">
        <v>3793</v>
      </c>
      <c r="I206" s="9" t="s">
        <v>5448</v>
      </c>
    </row>
    <row r="207" spans="1:9" x14ac:dyDescent="0.25">
      <c r="A207" s="325"/>
      <c r="B207" s="326"/>
      <c r="C207" s="325"/>
      <c r="D207" s="9" t="s">
        <v>980</v>
      </c>
      <c r="E207" s="9" t="s">
        <v>5436</v>
      </c>
      <c r="F207" s="9" t="s">
        <v>5449</v>
      </c>
      <c r="G207" s="9" t="s">
        <v>5450</v>
      </c>
      <c r="H207" s="9" t="s">
        <v>5451</v>
      </c>
      <c r="I207" s="9" t="s">
        <v>5452</v>
      </c>
    </row>
    <row r="208" spans="1:9" x14ac:dyDescent="0.25">
      <c r="A208" s="325"/>
      <c r="B208" s="326"/>
      <c r="C208" s="325"/>
      <c r="D208" s="9" t="s">
        <v>992</v>
      </c>
      <c r="E208" s="9" t="s">
        <v>5441</v>
      </c>
      <c r="F208" s="9" t="s">
        <v>5453</v>
      </c>
      <c r="G208" s="9" t="s">
        <v>5454</v>
      </c>
      <c r="H208" s="9" t="s">
        <v>5455</v>
      </c>
      <c r="I208" s="9" t="s">
        <v>5456</v>
      </c>
    </row>
    <row r="209" spans="1:9" x14ac:dyDescent="0.25">
      <c r="A209" s="325"/>
      <c r="B209" s="326" t="s">
        <v>135</v>
      </c>
      <c r="C209" s="325" t="s">
        <v>1300</v>
      </c>
      <c r="D209" s="9" t="s">
        <v>979</v>
      </c>
      <c r="E209" s="9" t="s">
        <v>5457</v>
      </c>
      <c r="F209" s="9" t="s">
        <v>5457</v>
      </c>
      <c r="G209" s="9" t="s">
        <v>5458</v>
      </c>
      <c r="H209" s="9" t="s">
        <v>4761</v>
      </c>
      <c r="I209" s="9" t="s">
        <v>4973</v>
      </c>
    </row>
    <row r="210" spans="1:9" x14ac:dyDescent="0.25">
      <c r="A210" s="325"/>
      <c r="B210" s="326"/>
      <c r="C210" s="325"/>
      <c r="D210" s="9" t="s">
        <v>980</v>
      </c>
      <c r="E210" s="9" t="s">
        <v>5459</v>
      </c>
      <c r="F210" s="9" t="s">
        <v>5460</v>
      </c>
      <c r="G210" s="9" t="s">
        <v>5461</v>
      </c>
      <c r="H210" s="9" t="s">
        <v>5462</v>
      </c>
      <c r="I210" s="9" t="s">
        <v>5463</v>
      </c>
    </row>
    <row r="211" spans="1:9" x14ac:dyDescent="0.25">
      <c r="A211" s="325"/>
      <c r="B211" s="326"/>
      <c r="C211" s="325"/>
      <c r="D211" s="9" t="s">
        <v>992</v>
      </c>
      <c r="E211" s="9" t="s">
        <v>5464</v>
      </c>
      <c r="F211" s="9" t="s">
        <v>5465</v>
      </c>
      <c r="G211" s="9" t="s">
        <v>5466</v>
      </c>
      <c r="H211" s="9" t="s">
        <v>5467</v>
      </c>
      <c r="I211" s="9" t="s">
        <v>5468</v>
      </c>
    </row>
    <row r="212" spans="1:9" x14ac:dyDescent="0.25">
      <c r="A212" s="325"/>
      <c r="B212" s="326"/>
      <c r="C212" s="325" t="s">
        <v>1316</v>
      </c>
      <c r="D212" s="9" t="s">
        <v>979</v>
      </c>
      <c r="E212" s="9" t="s">
        <v>5457</v>
      </c>
      <c r="F212" s="9" t="s">
        <v>5469</v>
      </c>
      <c r="G212" s="9" t="s">
        <v>5470</v>
      </c>
      <c r="H212" s="9" t="s">
        <v>5471</v>
      </c>
      <c r="I212" s="9" t="s">
        <v>5130</v>
      </c>
    </row>
    <row r="213" spans="1:9" x14ac:dyDescent="0.25">
      <c r="A213" s="325"/>
      <c r="B213" s="326"/>
      <c r="C213" s="325"/>
      <c r="D213" s="9" t="s">
        <v>980</v>
      </c>
      <c r="E213" s="9" t="s">
        <v>5459</v>
      </c>
      <c r="F213" s="9" t="s">
        <v>5472</v>
      </c>
      <c r="G213" s="9" t="s">
        <v>5473</v>
      </c>
      <c r="H213" s="9" t="s">
        <v>5474</v>
      </c>
      <c r="I213" s="9" t="s">
        <v>5475</v>
      </c>
    </row>
    <row r="214" spans="1:9" x14ac:dyDescent="0.25">
      <c r="A214" s="325"/>
      <c r="B214" s="326"/>
      <c r="C214" s="325"/>
      <c r="D214" s="9" t="s">
        <v>992</v>
      </c>
      <c r="E214" s="9" t="s">
        <v>5464</v>
      </c>
      <c r="F214" s="9" t="s">
        <v>5476</v>
      </c>
      <c r="G214" s="9" t="s">
        <v>5477</v>
      </c>
      <c r="H214" s="9" t="s">
        <v>5478</v>
      </c>
      <c r="I214" s="9" t="s">
        <v>5479</v>
      </c>
    </row>
    <row r="215" spans="1:9" x14ac:dyDescent="0.25">
      <c r="A215" s="325" t="s">
        <v>415</v>
      </c>
      <c r="B215" s="326" t="s">
        <v>107</v>
      </c>
      <c r="C215" s="325" t="s">
        <v>1300</v>
      </c>
      <c r="D215" s="9" t="s">
        <v>979</v>
      </c>
      <c r="E215" s="9" t="s">
        <v>5480</v>
      </c>
      <c r="F215" s="9" t="s">
        <v>5480</v>
      </c>
      <c r="G215" s="9" t="s">
        <v>2134</v>
      </c>
      <c r="H215" s="9" t="s">
        <v>5481</v>
      </c>
      <c r="I215" s="9" t="s">
        <v>5482</v>
      </c>
    </row>
    <row r="216" spans="1:9" x14ac:dyDescent="0.25">
      <c r="A216" s="325"/>
      <c r="B216" s="326"/>
      <c r="C216" s="325"/>
      <c r="D216" s="9" t="s">
        <v>980</v>
      </c>
      <c r="E216" s="9" t="s">
        <v>5483</v>
      </c>
      <c r="F216" s="9" t="s">
        <v>5484</v>
      </c>
      <c r="G216" s="9" t="s">
        <v>5485</v>
      </c>
      <c r="H216" s="9" t="s">
        <v>5486</v>
      </c>
      <c r="I216" s="9" t="s">
        <v>5487</v>
      </c>
    </row>
    <row r="217" spans="1:9" x14ac:dyDescent="0.25">
      <c r="A217" s="325"/>
      <c r="B217" s="326"/>
      <c r="C217" s="325"/>
      <c r="D217" s="9" t="s">
        <v>992</v>
      </c>
      <c r="E217" s="9" t="s">
        <v>5488</v>
      </c>
      <c r="F217" s="9" t="s">
        <v>5489</v>
      </c>
      <c r="G217" s="9" t="s">
        <v>5490</v>
      </c>
      <c r="H217" s="9" t="s">
        <v>5491</v>
      </c>
      <c r="I217" s="9" t="s">
        <v>5492</v>
      </c>
    </row>
    <row r="218" spans="1:9" x14ac:dyDescent="0.25">
      <c r="A218" s="325"/>
      <c r="B218" s="326"/>
      <c r="C218" s="325" t="s">
        <v>1316</v>
      </c>
      <c r="D218" s="9" t="s">
        <v>979</v>
      </c>
      <c r="E218" s="9" t="s">
        <v>5480</v>
      </c>
      <c r="F218" s="9" t="s">
        <v>5493</v>
      </c>
      <c r="G218" s="9" t="s">
        <v>5494</v>
      </c>
      <c r="H218" s="9" t="s">
        <v>5495</v>
      </c>
      <c r="I218" s="9" t="s">
        <v>5496</v>
      </c>
    </row>
    <row r="219" spans="1:9" x14ac:dyDescent="0.25">
      <c r="A219" s="325"/>
      <c r="B219" s="326"/>
      <c r="C219" s="325"/>
      <c r="D219" s="9" t="s">
        <v>980</v>
      </c>
      <c r="E219" s="9" t="s">
        <v>5483</v>
      </c>
      <c r="F219" s="9" t="s">
        <v>5497</v>
      </c>
      <c r="G219" s="9" t="s">
        <v>5498</v>
      </c>
      <c r="H219" s="9" t="s">
        <v>5499</v>
      </c>
      <c r="I219" s="9" t="s">
        <v>5500</v>
      </c>
    </row>
    <row r="220" spans="1:9" x14ac:dyDescent="0.25">
      <c r="A220" s="325"/>
      <c r="B220" s="326"/>
      <c r="C220" s="325"/>
      <c r="D220" s="9" t="s">
        <v>992</v>
      </c>
      <c r="E220" s="9" t="s">
        <v>5488</v>
      </c>
      <c r="F220" s="9" t="s">
        <v>5501</v>
      </c>
      <c r="G220" s="9" t="s">
        <v>5502</v>
      </c>
      <c r="H220" s="9" t="s">
        <v>5503</v>
      </c>
      <c r="I220" s="9" t="s">
        <v>5504</v>
      </c>
    </row>
    <row r="221" spans="1:9" x14ac:dyDescent="0.25">
      <c r="A221" s="325"/>
      <c r="B221" s="326" t="s">
        <v>114</v>
      </c>
      <c r="C221" s="325" t="s">
        <v>1300</v>
      </c>
      <c r="D221" s="9" t="s">
        <v>979</v>
      </c>
      <c r="E221" s="9" t="s">
        <v>5505</v>
      </c>
      <c r="F221" s="9" t="s">
        <v>5505</v>
      </c>
      <c r="G221" s="9" t="s">
        <v>3694</v>
      </c>
      <c r="H221" s="9" t="s">
        <v>2122</v>
      </c>
      <c r="I221" s="9" t="s">
        <v>5506</v>
      </c>
    </row>
    <row r="222" spans="1:9" x14ac:dyDescent="0.25">
      <c r="A222" s="325"/>
      <c r="B222" s="326"/>
      <c r="C222" s="325"/>
      <c r="D222" s="9" t="s">
        <v>980</v>
      </c>
      <c r="E222" s="9" t="s">
        <v>5507</v>
      </c>
      <c r="F222" s="9" t="s">
        <v>5508</v>
      </c>
      <c r="G222" s="9" t="s">
        <v>5509</v>
      </c>
      <c r="H222" s="9" t="s">
        <v>5510</v>
      </c>
      <c r="I222" s="9" t="s">
        <v>5511</v>
      </c>
    </row>
    <row r="223" spans="1:9" x14ac:dyDescent="0.25">
      <c r="A223" s="325"/>
      <c r="B223" s="326"/>
      <c r="C223" s="325"/>
      <c r="D223" s="9" t="s">
        <v>992</v>
      </c>
      <c r="E223" s="9" t="s">
        <v>5512</v>
      </c>
      <c r="F223" s="9" t="s">
        <v>5513</v>
      </c>
      <c r="G223" s="9" t="s">
        <v>5514</v>
      </c>
      <c r="H223" s="9" t="s">
        <v>5515</v>
      </c>
      <c r="I223" s="9" t="s">
        <v>5516</v>
      </c>
    </row>
    <row r="224" spans="1:9" x14ac:dyDescent="0.25">
      <c r="A224" s="325"/>
      <c r="B224" s="326"/>
      <c r="C224" s="325" t="s">
        <v>1316</v>
      </c>
      <c r="D224" s="9" t="s">
        <v>979</v>
      </c>
      <c r="E224" s="9" t="s">
        <v>5505</v>
      </c>
      <c r="F224" s="9" t="s">
        <v>5517</v>
      </c>
      <c r="G224" s="9" t="s">
        <v>5518</v>
      </c>
      <c r="H224" s="9" t="s">
        <v>2136</v>
      </c>
      <c r="I224" s="9" t="s">
        <v>5519</v>
      </c>
    </row>
    <row r="225" spans="1:9" x14ac:dyDescent="0.25">
      <c r="A225" s="325"/>
      <c r="B225" s="326"/>
      <c r="C225" s="325"/>
      <c r="D225" s="9" t="s">
        <v>980</v>
      </c>
      <c r="E225" s="9" t="s">
        <v>5507</v>
      </c>
      <c r="F225" s="9" t="s">
        <v>5520</v>
      </c>
      <c r="G225" s="9" t="s">
        <v>5521</v>
      </c>
      <c r="H225" s="9" t="s">
        <v>5522</v>
      </c>
      <c r="I225" s="9" t="s">
        <v>5523</v>
      </c>
    </row>
    <row r="226" spans="1:9" x14ac:dyDescent="0.25">
      <c r="A226" s="325"/>
      <c r="B226" s="326"/>
      <c r="C226" s="325"/>
      <c r="D226" s="9" t="s">
        <v>992</v>
      </c>
      <c r="E226" s="9" t="s">
        <v>5512</v>
      </c>
      <c r="F226" s="9" t="s">
        <v>5524</v>
      </c>
      <c r="G226" s="9" t="s">
        <v>5525</v>
      </c>
      <c r="H226" s="9" t="s">
        <v>5526</v>
      </c>
      <c r="I226" s="9" t="s">
        <v>5527</v>
      </c>
    </row>
    <row r="227" spans="1:9" x14ac:dyDescent="0.25">
      <c r="A227" s="325"/>
      <c r="B227" s="326" t="s">
        <v>121</v>
      </c>
      <c r="C227" s="325" t="s">
        <v>1300</v>
      </c>
      <c r="D227" s="9" t="s">
        <v>979</v>
      </c>
      <c r="E227" s="9" t="s">
        <v>5528</v>
      </c>
      <c r="F227" s="9" t="s">
        <v>5528</v>
      </c>
      <c r="G227" s="9" t="s">
        <v>5529</v>
      </c>
      <c r="H227" s="9" t="s">
        <v>5448</v>
      </c>
      <c r="I227" s="9" t="s">
        <v>1921</v>
      </c>
    </row>
    <row r="228" spans="1:9" x14ac:dyDescent="0.25">
      <c r="A228" s="325"/>
      <c r="B228" s="326"/>
      <c r="C228" s="325"/>
      <c r="D228" s="9" t="s">
        <v>980</v>
      </c>
      <c r="E228" s="9" t="s">
        <v>5530</v>
      </c>
      <c r="F228" s="9" t="s">
        <v>5531</v>
      </c>
      <c r="G228" s="9" t="s">
        <v>5532</v>
      </c>
      <c r="H228" s="9" t="s">
        <v>5533</v>
      </c>
      <c r="I228" s="9" t="s">
        <v>5534</v>
      </c>
    </row>
    <row r="229" spans="1:9" x14ac:dyDescent="0.25">
      <c r="A229" s="325"/>
      <c r="B229" s="326"/>
      <c r="C229" s="325"/>
      <c r="D229" s="9" t="s">
        <v>992</v>
      </c>
      <c r="E229" s="9" t="s">
        <v>5535</v>
      </c>
      <c r="F229" s="9" t="s">
        <v>5536</v>
      </c>
      <c r="G229" s="9" t="s">
        <v>5537</v>
      </c>
      <c r="H229" s="9" t="s">
        <v>5538</v>
      </c>
      <c r="I229" s="9" t="s">
        <v>5539</v>
      </c>
    </row>
    <row r="230" spans="1:9" x14ac:dyDescent="0.25">
      <c r="A230" s="325"/>
      <c r="B230" s="326"/>
      <c r="C230" s="325" t="s">
        <v>1316</v>
      </c>
      <c r="D230" s="9" t="s">
        <v>979</v>
      </c>
      <c r="E230" s="9" t="s">
        <v>5528</v>
      </c>
      <c r="F230" s="9" t="s">
        <v>5540</v>
      </c>
      <c r="G230" s="9" t="s">
        <v>5541</v>
      </c>
      <c r="H230" s="9" t="s">
        <v>5542</v>
      </c>
      <c r="I230" s="9" t="s">
        <v>960</v>
      </c>
    </row>
    <row r="231" spans="1:9" x14ac:dyDescent="0.25">
      <c r="A231" s="325"/>
      <c r="B231" s="326"/>
      <c r="C231" s="325"/>
      <c r="D231" s="9" t="s">
        <v>980</v>
      </c>
      <c r="E231" s="9" t="s">
        <v>5530</v>
      </c>
      <c r="F231" s="9" t="s">
        <v>5543</v>
      </c>
      <c r="G231" s="9" t="s">
        <v>5544</v>
      </c>
      <c r="H231" s="9" t="s">
        <v>5545</v>
      </c>
      <c r="I231" s="9" t="s">
        <v>5546</v>
      </c>
    </row>
    <row r="232" spans="1:9" x14ac:dyDescent="0.25">
      <c r="A232" s="325"/>
      <c r="B232" s="326"/>
      <c r="C232" s="325"/>
      <c r="D232" s="9" t="s">
        <v>992</v>
      </c>
      <c r="E232" s="9" t="s">
        <v>5535</v>
      </c>
      <c r="F232" s="9" t="s">
        <v>5547</v>
      </c>
      <c r="G232" s="9" t="s">
        <v>5548</v>
      </c>
      <c r="H232" s="9" t="s">
        <v>5549</v>
      </c>
      <c r="I232" s="9" t="s">
        <v>5550</v>
      </c>
    </row>
    <row r="233" spans="1:9" x14ac:dyDescent="0.25">
      <c r="A233" s="325"/>
      <c r="B233" s="326" t="s">
        <v>128</v>
      </c>
      <c r="C233" s="325" t="s">
        <v>1300</v>
      </c>
      <c r="D233" s="9" t="s">
        <v>979</v>
      </c>
      <c r="E233" s="9" t="s">
        <v>2545</v>
      </c>
      <c r="F233" s="9" t="s">
        <v>2545</v>
      </c>
      <c r="G233" s="9" t="s">
        <v>1868</v>
      </c>
      <c r="H233" s="9" t="s">
        <v>5551</v>
      </c>
      <c r="I233" s="9" t="s">
        <v>5552</v>
      </c>
    </row>
    <row r="234" spans="1:9" x14ac:dyDescent="0.25">
      <c r="A234" s="325"/>
      <c r="B234" s="326"/>
      <c r="C234" s="325"/>
      <c r="D234" s="9" t="s">
        <v>980</v>
      </c>
      <c r="E234" s="9" t="s">
        <v>5553</v>
      </c>
      <c r="F234" s="9" t="s">
        <v>5554</v>
      </c>
      <c r="G234" s="9" t="s">
        <v>5555</v>
      </c>
      <c r="H234" s="9" t="s">
        <v>5556</v>
      </c>
      <c r="I234" s="9" t="s">
        <v>5557</v>
      </c>
    </row>
    <row r="235" spans="1:9" x14ac:dyDescent="0.25">
      <c r="A235" s="325"/>
      <c r="B235" s="326"/>
      <c r="C235" s="325"/>
      <c r="D235" s="9" t="s">
        <v>992</v>
      </c>
      <c r="E235" s="9" t="s">
        <v>5558</v>
      </c>
      <c r="F235" s="9" t="s">
        <v>5559</v>
      </c>
      <c r="G235" s="9" t="s">
        <v>5560</v>
      </c>
      <c r="H235" s="9" t="s">
        <v>5561</v>
      </c>
      <c r="I235" s="9" t="s">
        <v>5562</v>
      </c>
    </row>
    <row r="236" spans="1:9" x14ac:dyDescent="0.25">
      <c r="A236" s="325"/>
      <c r="B236" s="326"/>
      <c r="C236" s="325" t="s">
        <v>1316</v>
      </c>
      <c r="D236" s="9" t="s">
        <v>979</v>
      </c>
      <c r="E236" s="9" t="s">
        <v>2545</v>
      </c>
      <c r="F236" s="9" t="s">
        <v>3694</v>
      </c>
      <c r="G236" s="9" t="s">
        <v>5563</v>
      </c>
      <c r="H236" s="9" t="s">
        <v>2074</v>
      </c>
      <c r="I236" s="9" t="s">
        <v>4235</v>
      </c>
    </row>
    <row r="237" spans="1:9" x14ac:dyDescent="0.25">
      <c r="A237" s="325"/>
      <c r="B237" s="326"/>
      <c r="C237" s="325"/>
      <c r="D237" s="9" t="s">
        <v>980</v>
      </c>
      <c r="E237" s="9" t="s">
        <v>5553</v>
      </c>
      <c r="F237" s="9" t="s">
        <v>5564</v>
      </c>
      <c r="G237" s="9" t="s">
        <v>5565</v>
      </c>
      <c r="H237" s="9" t="s">
        <v>5566</v>
      </c>
      <c r="I237" s="9" t="s">
        <v>5567</v>
      </c>
    </row>
    <row r="238" spans="1:9" x14ac:dyDescent="0.25">
      <c r="A238" s="325"/>
      <c r="B238" s="326"/>
      <c r="C238" s="325"/>
      <c r="D238" s="9" t="s">
        <v>992</v>
      </c>
      <c r="E238" s="9" t="s">
        <v>5558</v>
      </c>
      <c r="F238" s="9" t="s">
        <v>5568</v>
      </c>
      <c r="G238" s="9" t="s">
        <v>5569</v>
      </c>
      <c r="H238" s="9" t="s">
        <v>5570</v>
      </c>
      <c r="I238" s="9" t="s">
        <v>5571</v>
      </c>
    </row>
    <row r="239" spans="1:9" x14ac:dyDescent="0.25">
      <c r="A239" s="325"/>
      <c r="B239" s="326" t="s">
        <v>135</v>
      </c>
      <c r="C239" s="325" t="s">
        <v>1300</v>
      </c>
      <c r="D239" s="9" t="s">
        <v>979</v>
      </c>
      <c r="E239" s="9" t="s">
        <v>5572</v>
      </c>
      <c r="F239" s="9" t="s">
        <v>5572</v>
      </c>
      <c r="G239" s="9" t="s">
        <v>5573</v>
      </c>
      <c r="H239" s="9" t="s">
        <v>2020</v>
      </c>
      <c r="I239" s="9" t="s">
        <v>5574</v>
      </c>
    </row>
    <row r="240" spans="1:9" x14ac:dyDescent="0.25">
      <c r="A240" s="325"/>
      <c r="B240" s="326"/>
      <c r="C240" s="325"/>
      <c r="D240" s="9" t="s">
        <v>980</v>
      </c>
      <c r="E240" s="9" t="s">
        <v>5575</v>
      </c>
      <c r="F240" s="9" t="s">
        <v>5576</v>
      </c>
      <c r="G240" s="9" t="s">
        <v>5577</v>
      </c>
      <c r="H240" s="9" t="s">
        <v>5578</v>
      </c>
      <c r="I240" s="9" t="s">
        <v>5579</v>
      </c>
    </row>
    <row r="241" spans="1:9" x14ac:dyDescent="0.25">
      <c r="A241" s="325"/>
      <c r="B241" s="326"/>
      <c r="C241" s="325"/>
      <c r="D241" s="9" t="s">
        <v>992</v>
      </c>
      <c r="E241" s="9" t="s">
        <v>5580</v>
      </c>
      <c r="F241" s="9" t="s">
        <v>5581</v>
      </c>
      <c r="G241" s="9" t="s">
        <v>5582</v>
      </c>
      <c r="H241" s="9" t="s">
        <v>5583</v>
      </c>
      <c r="I241" s="9" t="s">
        <v>5584</v>
      </c>
    </row>
    <row r="242" spans="1:9" x14ac:dyDescent="0.25">
      <c r="A242" s="325"/>
      <c r="B242" s="326"/>
      <c r="C242" s="325" t="s">
        <v>1316</v>
      </c>
      <c r="D242" s="9" t="s">
        <v>979</v>
      </c>
      <c r="E242" s="9" t="s">
        <v>5572</v>
      </c>
      <c r="F242" s="9" t="s">
        <v>5585</v>
      </c>
      <c r="G242" s="9" t="s">
        <v>1856</v>
      </c>
      <c r="H242" s="9" t="s">
        <v>5586</v>
      </c>
      <c r="I242" s="9" t="s">
        <v>1818</v>
      </c>
    </row>
    <row r="243" spans="1:9" x14ac:dyDescent="0.25">
      <c r="A243" s="325"/>
      <c r="B243" s="326"/>
      <c r="C243" s="325"/>
      <c r="D243" s="9" t="s">
        <v>980</v>
      </c>
      <c r="E243" s="9" t="s">
        <v>5575</v>
      </c>
      <c r="F243" s="9" t="s">
        <v>5587</v>
      </c>
      <c r="G243" s="9" t="s">
        <v>5588</v>
      </c>
      <c r="H243" s="9" t="s">
        <v>5589</v>
      </c>
      <c r="I243" s="9" t="s">
        <v>5590</v>
      </c>
    </row>
    <row r="244" spans="1:9" x14ac:dyDescent="0.25">
      <c r="A244" s="325"/>
      <c r="B244" s="326"/>
      <c r="C244" s="325"/>
      <c r="D244" s="9" t="s">
        <v>992</v>
      </c>
      <c r="E244" s="9" t="s">
        <v>5580</v>
      </c>
      <c r="F244" s="9" t="s">
        <v>5591</v>
      </c>
      <c r="G244" s="9" t="s">
        <v>5592</v>
      </c>
      <c r="H244" s="9" t="s">
        <v>5593</v>
      </c>
      <c r="I244" s="9" t="s">
        <v>5594</v>
      </c>
    </row>
    <row r="245" spans="1:9" x14ac:dyDescent="0.25">
      <c r="A245" s="325" t="s">
        <v>416</v>
      </c>
      <c r="B245" s="326" t="s">
        <v>107</v>
      </c>
      <c r="C245" s="325" t="s">
        <v>1300</v>
      </c>
      <c r="D245" s="9" t="s">
        <v>979</v>
      </c>
      <c r="E245" s="9" t="s">
        <v>5595</v>
      </c>
      <c r="F245" s="9" t="s">
        <v>5595</v>
      </c>
      <c r="G245" s="9" t="s">
        <v>5596</v>
      </c>
      <c r="H245" s="9" t="s">
        <v>3673</v>
      </c>
      <c r="I245" s="9" t="s">
        <v>5597</v>
      </c>
    </row>
    <row r="246" spans="1:9" x14ac:dyDescent="0.25">
      <c r="A246" s="325"/>
      <c r="B246" s="326"/>
      <c r="C246" s="325"/>
      <c r="D246" s="9" t="s">
        <v>980</v>
      </c>
      <c r="E246" s="9" t="s">
        <v>5598</v>
      </c>
      <c r="F246" s="9" t="s">
        <v>5599</v>
      </c>
      <c r="G246" s="9" t="s">
        <v>5600</v>
      </c>
      <c r="H246" s="9" t="s">
        <v>5601</v>
      </c>
      <c r="I246" s="9" t="s">
        <v>5602</v>
      </c>
    </row>
    <row r="247" spans="1:9" x14ac:dyDescent="0.25">
      <c r="A247" s="325"/>
      <c r="B247" s="326"/>
      <c r="C247" s="325"/>
      <c r="D247" s="9" t="s">
        <v>992</v>
      </c>
      <c r="E247" s="9" t="s">
        <v>5603</v>
      </c>
      <c r="F247" s="9" t="s">
        <v>5604</v>
      </c>
      <c r="G247" s="9" t="s">
        <v>5605</v>
      </c>
      <c r="H247" s="9" t="s">
        <v>5606</v>
      </c>
      <c r="I247" s="9" t="s">
        <v>5607</v>
      </c>
    </row>
    <row r="248" spans="1:9" x14ac:dyDescent="0.25">
      <c r="A248" s="325"/>
      <c r="B248" s="326"/>
      <c r="C248" s="325" t="s">
        <v>1316</v>
      </c>
      <c r="D248" s="9" t="s">
        <v>979</v>
      </c>
      <c r="E248" s="9" t="s">
        <v>5595</v>
      </c>
      <c r="F248" s="9" t="s">
        <v>5608</v>
      </c>
      <c r="G248" s="9" t="s">
        <v>5609</v>
      </c>
      <c r="H248" s="9" t="s">
        <v>5610</v>
      </c>
      <c r="I248" s="9" t="s">
        <v>5611</v>
      </c>
    </row>
    <row r="249" spans="1:9" x14ac:dyDescent="0.25">
      <c r="A249" s="325"/>
      <c r="B249" s="326"/>
      <c r="C249" s="325"/>
      <c r="D249" s="9" t="s">
        <v>980</v>
      </c>
      <c r="E249" s="9" t="s">
        <v>5598</v>
      </c>
      <c r="F249" s="9" t="s">
        <v>5612</v>
      </c>
      <c r="G249" s="9" t="s">
        <v>5613</v>
      </c>
      <c r="H249" s="9" t="s">
        <v>5614</v>
      </c>
      <c r="I249" s="9" t="s">
        <v>5615</v>
      </c>
    </row>
    <row r="250" spans="1:9" x14ac:dyDescent="0.25">
      <c r="A250" s="325"/>
      <c r="B250" s="326"/>
      <c r="C250" s="325"/>
      <c r="D250" s="9" t="s">
        <v>992</v>
      </c>
      <c r="E250" s="9" t="s">
        <v>5603</v>
      </c>
      <c r="F250" s="9" t="s">
        <v>5616</v>
      </c>
      <c r="G250" s="9" t="s">
        <v>5617</v>
      </c>
      <c r="H250" s="9" t="s">
        <v>5618</v>
      </c>
      <c r="I250" s="9" t="s">
        <v>5619</v>
      </c>
    </row>
    <row r="251" spans="1:9" x14ac:dyDescent="0.25">
      <c r="A251" s="325"/>
      <c r="B251" s="326" t="s">
        <v>114</v>
      </c>
      <c r="C251" s="325" t="s">
        <v>1300</v>
      </c>
      <c r="D251" s="9" t="s">
        <v>979</v>
      </c>
      <c r="E251" s="9" t="s">
        <v>5620</v>
      </c>
      <c r="F251" s="9" t="s">
        <v>5620</v>
      </c>
      <c r="G251" s="9" t="s">
        <v>5621</v>
      </c>
      <c r="H251" s="9" t="s">
        <v>5622</v>
      </c>
      <c r="I251" s="9" t="s">
        <v>5623</v>
      </c>
    </row>
    <row r="252" spans="1:9" x14ac:dyDescent="0.25">
      <c r="A252" s="325"/>
      <c r="B252" s="326"/>
      <c r="C252" s="325"/>
      <c r="D252" s="9" t="s">
        <v>980</v>
      </c>
      <c r="E252" s="9" t="s">
        <v>5624</v>
      </c>
      <c r="F252" s="9" t="s">
        <v>5625</v>
      </c>
      <c r="G252" s="9" t="s">
        <v>5626</v>
      </c>
      <c r="H252" s="9" t="s">
        <v>5627</v>
      </c>
      <c r="I252" s="9" t="s">
        <v>5628</v>
      </c>
    </row>
    <row r="253" spans="1:9" x14ac:dyDescent="0.25">
      <c r="A253" s="325"/>
      <c r="B253" s="326"/>
      <c r="C253" s="325"/>
      <c r="D253" s="9" t="s">
        <v>992</v>
      </c>
      <c r="E253" s="9" t="s">
        <v>5629</v>
      </c>
      <c r="F253" s="9" t="s">
        <v>5630</v>
      </c>
      <c r="G253" s="9" t="s">
        <v>5631</v>
      </c>
      <c r="H253" s="9" t="s">
        <v>5632</v>
      </c>
      <c r="I253" s="9" t="s">
        <v>5633</v>
      </c>
    </row>
    <row r="254" spans="1:9" x14ac:dyDescent="0.25">
      <c r="A254" s="325"/>
      <c r="B254" s="326"/>
      <c r="C254" s="325" t="s">
        <v>1316</v>
      </c>
      <c r="D254" s="9" t="s">
        <v>979</v>
      </c>
      <c r="E254" s="9" t="s">
        <v>5620</v>
      </c>
      <c r="F254" s="9" t="s">
        <v>5634</v>
      </c>
      <c r="G254" s="9" t="s">
        <v>5635</v>
      </c>
      <c r="H254" s="9" t="s">
        <v>5636</v>
      </c>
      <c r="I254" s="9" t="s">
        <v>5637</v>
      </c>
    </row>
    <row r="255" spans="1:9" x14ac:dyDescent="0.25">
      <c r="A255" s="325"/>
      <c r="B255" s="326"/>
      <c r="C255" s="325"/>
      <c r="D255" s="9" t="s">
        <v>980</v>
      </c>
      <c r="E255" s="9" t="s">
        <v>5624</v>
      </c>
      <c r="F255" s="9" t="s">
        <v>5638</v>
      </c>
      <c r="G255" s="9" t="s">
        <v>5639</v>
      </c>
      <c r="H255" s="9" t="s">
        <v>5640</v>
      </c>
      <c r="I255" s="9" t="s">
        <v>5641</v>
      </c>
    </row>
    <row r="256" spans="1:9" x14ac:dyDescent="0.25">
      <c r="A256" s="325"/>
      <c r="B256" s="326"/>
      <c r="C256" s="325"/>
      <c r="D256" s="9" t="s">
        <v>992</v>
      </c>
      <c r="E256" s="9" t="s">
        <v>5629</v>
      </c>
      <c r="F256" s="9" t="s">
        <v>5642</v>
      </c>
      <c r="G256" s="9" t="s">
        <v>5643</v>
      </c>
      <c r="H256" s="9" t="s">
        <v>5644</v>
      </c>
      <c r="I256" s="9" t="s">
        <v>5645</v>
      </c>
    </row>
    <row r="257" spans="1:9" x14ac:dyDescent="0.25">
      <c r="A257" s="325"/>
      <c r="B257" s="326" t="s">
        <v>121</v>
      </c>
      <c r="C257" s="325" t="s">
        <v>1300</v>
      </c>
      <c r="D257" s="9" t="s">
        <v>979</v>
      </c>
      <c r="E257" s="9" t="s">
        <v>5646</v>
      </c>
      <c r="F257" s="9" t="s">
        <v>5646</v>
      </c>
      <c r="G257" s="9" t="s">
        <v>5647</v>
      </c>
      <c r="H257" s="9" t="s">
        <v>5648</v>
      </c>
      <c r="I257" s="9" t="s">
        <v>5649</v>
      </c>
    </row>
    <row r="258" spans="1:9" x14ac:dyDescent="0.25">
      <c r="A258" s="325"/>
      <c r="B258" s="326"/>
      <c r="C258" s="325"/>
      <c r="D258" s="9" t="s">
        <v>980</v>
      </c>
      <c r="E258" s="9" t="s">
        <v>5650</v>
      </c>
      <c r="F258" s="9" t="s">
        <v>5651</v>
      </c>
      <c r="G258" s="9" t="s">
        <v>5652</v>
      </c>
      <c r="H258" s="9" t="s">
        <v>5653</v>
      </c>
      <c r="I258" s="9" t="s">
        <v>5654</v>
      </c>
    </row>
    <row r="259" spans="1:9" x14ac:dyDescent="0.25">
      <c r="A259" s="325"/>
      <c r="B259" s="326"/>
      <c r="C259" s="325"/>
      <c r="D259" s="9" t="s">
        <v>992</v>
      </c>
      <c r="E259" s="9" t="s">
        <v>5655</v>
      </c>
      <c r="F259" s="9" t="s">
        <v>5656</v>
      </c>
      <c r="G259" s="9" t="s">
        <v>5657</v>
      </c>
      <c r="H259" s="9" t="s">
        <v>5658</v>
      </c>
      <c r="I259" s="9" t="s">
        <v>5659</v>
      </c>
    </row>
    <row r="260" spans="1:9" x14ac:dyDescent="0.25">
      <c r="A260" s="325"/>
      <c r="B260" s="326"/>
      <c r="C260" s="325" t="s">
        <v>1316</v>
      </c>
      <c r="D260" s="9" t="s">
        <v>979</v>
      </c>
      <c r="E260" s="9" t="s">
        <v>5646</v>
      </c>
      <c r="F260" s="9" t="s">
        <v>5660</v>
      </c>
      <c r="G260" s="9" t="s">
        <v>5661</v>
      </c>
      <c r="H260" s="9" t="s">
        <v>5662</v>
      </c>
      <c r="I260" s="9" t="s">
        <v>5663</v>
      </c>
    </row>
    <row r="261" spans="1:9" x14ac:dyDescent="0.25">
      <c r="A261" s="325"/>
      <c r="B261" s="326"/>
      <c r="C261" s="325"/>
      <c r="D261" s="9" t="s">
        <v>980</v>
      </c>
      <c r="E261" s="9" t="s">
        <v>5650</v>
      </c>
      <c r="F261" s="9" t="s">
        <v>5664</v>
      </c>
      <c r="G261" s="9" t="s">
        <v>5665</v>
      </c>
      <c r="H261" s="9" t="s">
        <v>5666</v>
      </c>
      <c r="I261" s="9" t="s">
        <v>5667</v>
      </c>
    </row>
    <row r="262" spans="1:9" x14ac:dyDescent="0.25">
      <c r="A262" s="325"/>
      <c r="B262" s="326"/>
      <c r="C262" s="325"/>
      <c r="D262" s="9" t="s">
        <v>992</v>
      </c>
      <c r="E262" s="9" t="s">
        <v>5655</v>
      </c>
      <c r="F262" s="9" t="s">
        <v>5668</v>
      </c>
      <c r="G262" s="9" t="s">
        <v>5669</v>
      </c>
      <c r="H262" s="9" t="s">
        <v>5670</v>
      </c>
      <c r="I262" s="9" t="s">
        <v>5671</v>
      </c>
    </row>
    <row r="263" spans="1:9" x14ac:dyDescent="0.25">
      <c r="A263" s="325"/>
      <c r="B263" s="326" t="s">
        <v>128</v>
      </c>
      <c r="C263" s="325" t="s">
        <v>1300</v>
      </c>
      <c r="D263" s="9" t="s">
        <v>979</v>
      </c>
      <c r="E263" s="9" t="s">
        <v>5672</v>
      </c>
      <c r="F263" s="9" t="s">
        <v>5672</v>
      </c>
      <c r="G263" s="9" t="s">
        <v>5673</v>
      </c>
      <c r="H263" s="9" t="s">
        <v>5674</v>
      </c>
      <c r="I263" s="9" t="s">
        <v>4117</v>
      </c>
    </row>
    <row r="264" spans="1:9" x14ac:dyDescent="0.25">
      <c r="A264" s="325"/>
      <c r="B264" s="326"/>
      <c r="C264" s="325"/>
      <c r="D264" s="9" t="s">
        <v>980</v>
      </c>
      <c r="E264" s="9" t="s">
        <v>5675</v>
      </c>
      <c r="F264" s="9" t="s">
        <v>5676</v>
      </c>
      <c r="G264" s="9" t="s">
        <v>5677</v>
      </c>
      <c r="H264" s="9" t="s">
        <v>5678</v>
      </c>
      <c r="I264" s="9" t="s">
        <v>5679</v>
      </c>
    </row>
    <row r="265" spans="1:9" x14ac:dyDescent="0.25">
      <c r="A265" s="325"/>
      <c r="B265" s="326"/>
      <c r="C265" s="325"/>
      <c r="D265" s="9" t="s">
        <v>992</v>
      </c>
      <c r="E265" s="9" t="s">
        <v>5680</v>
      </c>
      <c r="F265" s="9" t="s">
        <v>5681</v>
      </c>
      <c r="G265" s="9" t="s">
        <v>5682</v>
      </c>
      <c r="H265" s="9" t="s">
        <v>5683</v>
      </c>
      <c r="I265" s="9" t="s">
        <v>5684</v>
      </c>
    </row>
    <row r="266" spans="1:9" x14ac:dyDescent="0.25">
      <c r="A266" s="325"/>
      <c r="B266" s="326"/>
      <c r="C266" s="325" t="s">
        <v>1316</v>
      </c>
      <c r="D266" s="9" t="s">
        <v>979</v>
      </c>
      <c r="E266" s="9" t="s">
        <v>5672</v>
      </c>
      <c r="F266" s="9" t="s">
        <v>5685</v>
      </c>
      <c r="G266" s="9" t="s">
        <v>5686</v>
      </c>
      <c r="H266" s="9" t="s">
        <v>2073</v>
      </c>
      <c r="I266" s="9" t="s">
        <v>3518</v>
      </c>
    </row>
    <row r="267" spans="1:9" x14ac:dyDescent="0.25">
      <c r="A267" s="325"/>
      <c r="B267" s="326"/>
      <c r="C267" s="325"/>
      <c r="D267" s="9" t="s">
        <v>980</v>
      </c>
      <c r="E267" s="9" t="s">
        <v>5675</v>
      </c>
      <c r="F267" s="9" t="s">
        <v>5687</v>
      </c>
      <c r="G267" s="9" t="s">
        <v>5688</v>
      </c>
      <c r="H267" s="9" t="s">
        <v>5689</v>
      </c>
      <c r="I267" s="9" t="s">
        <v>5690</v>
      </c>
    </row>
    <row r="268" spans="1:9" x14ac:dyDescent="0.25">
      <c r="A268" s="325"/>
      <c r="B268" s="326"/>
      <c r="C268" s="325"/>
      <c r="D268" s="9" t="s">
        <v>992</v>
      </c>
      <c r="E268" s="9" t="s">
        <v>5680</v>
      </c>
      <c r="F268" s="9" t="s">
        <v>5691</v>
      </c>
      <c r="G268" s="9" t="s">
        <v>5692</v>
      </c>
      <c r="H268" s="9" t="s">
        <v>5693</v>
      </c>
      <c r="I268" s="9" t="s">
        <v>5694</v>
      </c>
    </row>
    <row r="269" spans="1:9" x14ac:dyDescent="0.25">
      <c r="A269" s="325"/>
      <c r="B269" s="326" t="s">
        <v>135</v>
      </c>
      <c r="C269" s="325" t="s">
        <v>1300</v>
      </c>
      <c r="D269" s="9" t="s">
        <v>979</v>
      </c>
      <c r="E269" s="9" t="s">
        <v>5695</v>
      </c>
      <c r="F269" s="9" t="s">
        <v>5695</v>
      </c>
      <c r="G269" s="9" t="s">
        <v>5696</v>
      </c>
      <c r="H269" s="9" t="s">
        <v>5697</v>
      </c>
      <c r="I269" s="9" t="s">
        <v>5698</v>
      </c>
    </row>
    <row r="270" spans="1:9" x14ac:dyDescent="0.25">
      <c r="A270" s="325"/>
      <c r="B270" s="326"/>
      <c r="C270" s="325"/>
      <c r="D270" s="9" t="s">
        <v>980</v>
      </c>
      <c r="E270" s="9" t="s">
        <v>5699</v>
      </c>
      <c r="F270" s="9" t="s">
        <v>5700</v>
      </c>
      <c r="G270" s="9" t="s">
        <v>5701</v>
      </c>
      <c r="H270" s="9" t="s">
        <v>5702</v>
      </c>
      <c r="I270" s="9" t="s">
        <v>5703</v>
      </c>
    </row>
    <row r="271" spans="1:9" x14ac:dyDescent="0.25">
      <c r="A271" s="325"/>
      <c r="B271" s="326"/>
      <c r="C271" s="325"/>
      <c r="D271" s="9" t="s">
        <v>992</v>
      </c>
      <c r="E271" s="9" t="s">
        <v>5704</v>
      </c>
      <c r="F271" s="9" t="s">
        <v>5705</v>
      </c>
      <c r="G271" s="9" t="s">
        <v>5706</v>
      </c>
      <c r="H271" s="9" t="s">
        <v>5707</v>
      </c>
      <c r="I271" s="9" t="s">
        <v>5708</v>
      </c>
    </row>
    <row r="272" spans="1:9" x14ac:dyDescent="0.25">
      <c r="A272" s="325"/>
      <c r="B272" s="326"/>
      <c r="C272" s="325" t="s">
        <v>1316</v>
      </c>
      <c r="D272" s="9" t="s">
        <v>979</v>
      </c>
      <c r="E272" s="9" t="s">
        <v>5695</v>
      </c>
      <c r="F272" s="9" t="s">
        <v>5709</v>
      </c>
      <c r="G272" s="9" t="s">
        <v>5710</v>
      </c>
      <c r="H272" s="9" t="s">
        <v>5711</v>
      </c>
      <c r="I272" s="9" t="s">
        <v>5712</v>
      </c>
    </row>
    <row r="273" spans="1:9" x14ac:dyDescent="0.25">
      <c r="A273" s="325"/>
      <c r="B273" s="326"/>
      <c r="C273" s="325"/>
      <c r="D273" s="9" t="s">
        <v>980</v>
      </c>
      <c r="E273" s="9" t="s">
        <v>5699</v>
      </c>
      <c r="F273" s="9" t="s">
        <v>5713</v>
      </c>
      <c r="G273" s="9" t="s">
        <v>5714</v>
      </c>
      <c r="H273" s="9" t="s">
        <v>5715</v>
      </c>
      <c r="I273" s="9" t="s">
        <v>5716</v>
      </c>
    </row>
    <row r="274" spans="1:9" x14ac:dyDescent="0.25">
      <c r="A274" s="325"/>
      <c r="B274" s="326"/>
      <c r="C274" s="325"/>
      <c r="D274" s="9" t="s">
        <v>992</v>
      </c>
      <c r="E274" s="9" t="s">
        <v>5704</v>
      </c>
      <c r="F274" s="9" t="s">
        <v>5717</v>
      </c>
      <c r="G274" s="9" t="s">
        <v>5718</v>
      </c>
      <c r="H274" s="9" t="s">
        <v>5719</v>
      </c>
      <c r="I274" s="9" t="s">
        <v>5720</v>
      </c>
    </row>
    <row r="275" spans="1:9" x14ac:dyDescent="0.25">
      <c r="A275" s="325" t="s">
        <v>417</v>
      </c>
      <c r="B275" s="326" t="s">
        <v>107</v>
      </c>
      <c r="C275" s="325" t="s">
        <v>1300</v>
      </c>
      <c r="D275" s="9" t="s">
        <v>979</v>
      </c>
      <c r="E275" s="9" t="s">
        <v>5721</v>
      </c>
      <c r="F275" s="9" t="s">
        <v>5721</v>
      </c>
      <c r="G275" s="9" t="s">
        <v>5722</v>
      </c>
      <c r="H275" s="9" t="s">
        <v>4238</v>
      </c>
      <c r="I275" s="9" t="s">
        <v>5723</v>
      </c>
    </row>
    <row r="276" spans="1:9" x14ac:dyDescent="0.25">
      <c r="A276" s="325"/>
      <c r="B276" s="326"/>
      <c r="C276" s="325"/>
      <c r="D276" s="9" t="s">
        <v>980</v>
      </c>
      <c r="E276" s="9" t="s">
        <v>5724</v>
      </c>
      <c r="F276" s="9" t="s">
        <v>5725</v>
      </c>
      <c r="G276" s="9" t="s">
        <v>5726</v>
      </c>
      <c r="H276" s="9" t="s">
        <v>5727</v>
      </c>
      <c r="I276" s="9" t="s">
        <v>5728</v>
      </c>
    </row>
    <row r="277" spans="1:9" x14ac:dyDescent="0.25">
      <c r="A277" s="325"/>
      <c r="B277" s="326"/>
      <c r="C277" s="325"/>
      <c r="D277" s="9" t="s">
        <v>992</v>
      </c>
      <c r="E277" s="9" t="s">
        <v>5729</v>
      </c>
      <c r="F277" s="9" t="s">
        <v>5730</v>
      </c>
      <c r="G277" s="9" t="s">
        <v>5731</v>
      </c>
      <c r="H277" s="9" t="s">
        <v>5732</v>
      </c>
      <c r="I277" s="9" t="s">
        <v>5733</v>
      </c>
    </row>
    <row r="278" spans="1:9" x14ac:dyDescent="0.25">
      <c r="A278" s="325"/>
      <c r="B278" s="326"/>
      <c r="C278" s="325" t="s">
        <v>1316</v>
      </c>
      <c r="D278" s="9" t="s">
        <v>979</v>
      </c>
      <c r="E278" s="9" t="s">
        <v>5721</v>
      </c>
      <c r="F278" s="9" t="s">
        <v>5328</v>
      </c>
      <c r="G278" s="9" t="s">
        <v>5734</v>
      </c>
      <c r="H278" s="9" t="s">
        <v>2890</v>
      </c>
      <c r="I278" s="9" t="s">
        <v>2891</v>
      </c>
    </row>
    <row r="279" spans="1:9" x14ac:dyDescent="0.25">
      <c r="A279" s="325"/>
      <c r="B279" s="326"/>
      <c r="C279" s="325"/>
      <c r="D279" s="9" t="s">
        <v>980</v>
      </c>
      <c r="E279" s="9" t="s">
        <v>5724</v>
      </c>
      <c r="F279" s="9" t="s">
        <v>5735</v>
      </c>
      <c r="G279" s="9" t="s">
        <v>5736</v>
      </c>
      <c r="H279" s="9" t="s">
        <v>5737</v>
      </c>
      <c r="I279" s="9" t="s">
        <v>5738</v>
      </c>
    </row>
    <row r="280" spans="1:9" x14ac:dyDescent="0.25">
      <c r="A280" s="325"/>
      <c r="B280" s="326"/>
      <c r="C280" s="325"/>
      <c r="D280" s="9" t="s">
        <v>992</v>
      </c>
      <c r="E280" s="9" t="s">
        <v>5729</v>
      </c>
      <c r="F280" s="9" t="s">
        <v>5739</v>
      </c>
      <c r="G280" s="9" t="s">
        <v>5740</v>
      </c>
      <c r="H280" s="9" t="s">
        <v>5741</v>
      </c>
      <c r="I280" s="9" t="s">
        <v>5742</v>
      </c>
    </row>
    <row r="281" spans="1:9" x14ac:dyDescent="0.25">
      <c r="A281" s="325"/>
      <c r="B281" s="326" t="s">
        <v>114</v>
      </c>
      <c r="C281" s="325" t="s">
        <v>1300</v>
      </c>
      <c r="D281" s="9" t="s">
        <v>979</v>
      </c>
      <c r="E281" s="9" t="s">
        <v>5448</v>
      </c>
      <c r="F281" s="9" t="s">
        <v>5448</v>
      </c>
      <c r="G281" s="9" t="s">
        <v>5743</v>
      </c>
      <c r="H281" s="9" t="s">
        <v>5744</v>
      </c>
      <c r="I281" s="9" t="s">
        <v>2568</v>
      </c>
    </row>
    <row r="282" spans="1:9" x14ac:dyDescent="0.25">
      <c r="A282" s="325"/>
      <c r="B282" s="326"/>
      <c r="C282" s="325"/>
      <c r="D282" s="9" t="s">
        <v>980</v>
      </c>
      <c r="E282" s="9" t="s">
        <v>5745</v>
      </c>
      <c r="F282" s="9" t="s">
        <v>5746</v>
      </c>
      <c r="G282" s="9" t="s">
        <v>5747</v>
      </c>
      <c r="H282" s="9" t="s">
        <v>5748</v>
      </c>
      <c r="I282" s="9" t="s">
        <v>5749</v>
      </c>
    </row>
    <row r="283" spans="1:9" x14ac:dyDescent="0.25">
      <c r="A283" s="325"/>
      <c r="B283" s="326"/>
      <c r="C283" s="325"/>
      <c r="D283" s="9" t="s">
        <v>992</v>
      </c>
      <c r="E283" s="9" t="s">
        <v>5750</v>
      </c>
      <c r="F283" s="9" t="s">
        <v>5751</v>
      </c>
      <c r="G283" s="9" t="s">
        <v>5752</v>
      </c>
      <c r="H283" s="9" t="s">
        <v>5753</v>
      </c>
      <c r="I283" s="9" t="s">
        <v>5754</v>
      </c>
    </row>
    <row r="284" spans="1:9" x14ac:dyDescent="0.25">
      <c r="A284" s="325"/>
      <c r="B284" s="326"/>
      <c r="C284" s="325" t="s">
        <v>1316</v>
      </c>
      <c r="D284" s="9" t="s">
        <v>979</v>
      </c>
      <c r="E284" s="9" t="s">
        <v>5448</v>
      </c>
      <c r="F284" s="9" t="s">
        <v>5755</v>
      </c>
      <c r="G284" s="9" t="s">
        <v>5756</v>
      </c>
      <c r="H284" s="9" t="s">
        <v>2235</v>
      </c>
      <c r="I284" s="9" t="s">
        <v>1818</v>
      </c>
    </row>
    <row r="285" spans="1:9" x14ac:dyDescent="0.25">
      <c r="A285" s="325"/>
      <c r="B285" s="326"/>
      <c r="C285" s="325"/>
      <c r="D285" s="9" t="s">
        <v>980</v>
      </c>
      <c r="E285" s="9" t="s">
        <v>5745</v>
      </c>
      <c r="F285" s="9" t="s">
        <v>5757</v>
      </c>
      <c r="G285" s="9" t="s">
        <v>5758</v>
      </c>
      <c r="H285" s="9" t="s">
        <v>5759</v>
      </c>
      <c r="I285" s="9" t="s">
        <v>5760</v>
      </c>
    </row>
    <row r="286" spans="1:9" x14ac:dyDescent="0.25">
      <c r="A286" s="325"/>
      <c r="B286" s="326"/>
      <c r="C286" s="325"/>
      <c r="D286" s="9" t="s">
        <v>992</v>
      </c>
      <c r="E286" s="9" t="s">
        <v>5750</v>
      </c>
      <c r="F286" s="9" t="s">
        <v>5761</v>
      </c>
      <c r="G286" s="9" t="s">
        <v>5762</v>
      </c>
      <c r="H286" s="9" t="s">
        <v>5763</v>
      </c>
      <c r="I286" s="9" t="s">
        <v>5764</v>
      </c>
    </row>
    <row r="287" spans="1:9" x14ac:dyDescent="0.25">
      <c r="A287" s="325"/>
      <c r="B287" s="326" t="s">
        <v>121</v>
      </c>
      <c r="C287" s="325" t="s">
        <v>1300</v>
      </c>
      <c r="D287" s="9" t="s">
        <v>979</v>
      </c>
      <c r="E287" s="9" t="s">
        <v>5765</v>
      </c>
      <c r="F287" s="9" t="s">
        <v>5765</v>
      </c>
      <c r="G287" s="9" t="s">
        <v>5766</v>
      </c>
      <c r="H287" s="9" t="s">
        <v>5767</v>
      </c>
      <c r="I287" s="9" t="s">
        <v>954</v>
      </c>
    </row>
    <row r="288" spans="1:9" x14ac:dyDescent="0.25">
      <c r="A288" s="325"/>
      <c r="B288" s="326"/>
      <c r="C288" s="325"/>
      <c r="D288" s="9" t="s">
        <v>980</v>
      </c>
      <c r="E288" s="9" t="s">
        <v>5768</v>
      </c>
      <c r="F288" s="9" t="s">
        <v>5769</v>
      </c>
      <c r="G288" s="9" t="s">
        <v>5770</v>
      </c>
      <c r="H288" s="9" t="s">
        <v>5771</v>
      </c>
      <c r="I288" s="9" t="s">
        <v>5772</v>
      </c>
    </row>
    <row r="289" spans="1:9" x14ac:dyDescent="0.25">
      <c r="A289" s="325"/>
      <c r="B289" s="326"/>
      <c r="C289" s="325"/>
      <c r="D289" s="9" t="s">
        <v>992</v>
      </c>
      <c r="E289" s="9" t="s">
        <v>5773</v>
      </c>
      <c r="F289" s="9" t="s">
        <v>5774</v>
      </c>
      <c r="G289" s="9" t="s">
        <v>5775</v>
      </c>
      <c r="H289" s="9" t="s">
        <v>5776</v>
      </c>
      <c r="I289" s="9" t="s">
        <v>5777</v>
      </c>
    </row>
    <row r="290" spans="1:9" x14ac:dyDescent="0.25">
      <c r="A290" s="325"/>
      <c r="B290" s="326"/>
      <c r="C290" s="325" t="s">
        <v>1316</v>
      </c>
      <c r="D290" s="9" t="s">
        <v>979</v>
      </c>
      <c r="E290" s="9" t="s">
        <v>5765</v>
      </c>
      <c r="F290" s="9" t="s">
        <v>5778</v>
      </c>
      <c r="G290" s="9" t="s">
        <v>3029</v>
      </c>
      <c r="H290" s="9" t="s">
        <v>5734</v>
      </c>
      <c r="I290" s="9" t="s">
        <v>5779</v>
      </c>
    </row>
    <row r="291" spans="1:9" x14ac:dyDescent="0.25">
      <c r="A291" s="325"/>
      <c r="B291" s="326"/>
      <c r="C291" s="325"/>
      <c r="D291" s="9" t="s">
        <v>980</v>
      </c>
      <c r="E291" s="9" t="s">
        <v>5768</v>
      </c>
      <c r="F291" s="9" t="s">
        <v>5780</v>
      </c>
      <c r="G291" s="9" t="s">
        <v>5781</v>
      </c>
      <c r="H291" s="9" t="s">
        <v>5782</v>
      </c>
      <c r="I291" s="9" t="s">
        <v>5783</v>
      </c>
    </row>
    <row r="292" spans="1:9" x14ac:dyDescent="0.25">
      <c r="A292" s="325"/>
      <c r="B292" s="326"/>
      <c r="C292" s="325"/>
      <c r="D292" s="9" t="s">
        <v>992</v>
      </c>
      <c r="E292" s="9" t="s">
        <v>5773</v>
      </c>
      <c r="F292" s="9" t="s">
        <v>5784</v>
      </c>
      <c r="G292" s="9" t="s">
        <v>5785</v>
      </c>
      <c r="H292" s="9" t="s">
        <v>5786</v>
      </c>
      <c r="I292" s="9" t="s">
        <v>5787</v>
      </c>
    </row>
    <row r="293" spans="1:9" x14ac:dyDescent="0.25">
      <c r="A293" s="325"/>
      <c r="B293" s="326" t="s">
        <v>128</v>
      </c>
      <c r="C293" s="325" t="s">
        <v>1300</v>
      </c>
      <c r="D293" s="9" t="s">
        <v>979</v>
      </c>
      <c r="E293" s="9" t="s">
        <v>5788</v>
      </c>
      <c r="F293" s="9" t="s">
        <v>5788</v>
      </c>
      <c r="G293" s="9" t="s">
        <v>5165</v>
      </c>
      <c r="H293" s="9" t="s">
        <v>5789</v>
      </c>
      <c r="I293" s="9" t="s">
        <v>2889</v>
      </c>
    </row>
    <row r="294" spans="1:9" x14ac:dyDescent="0.25">
      <c r="A294" s="325"/>
      <c r="B294" s="326"/>
      <c r="C294" s="325"/>
      <c r="D294" s="9" t="s">
        <v>980</v>
      </c>
      <c r="E294" s="9" t="s">
        <v>5790</v>
      </c>
      <c r="F294" s="9" t="s">
        <v>5791</v>
      </c>
      <c r="G294" s="9" t="s">
        <v>5792</v>
      </c>
      <c r="H294" s="9" t="s">
        <v>5793</v>
      </c>
      <c r="I294" s="9" t="s">
        <v>5794</v>
      </c>
    </row>
    <row r="295" spans="1:9" x14ac:dyDescent="0.25">
      <c r="A295" s="325"/>
      <c r="B295" s="326"/>
      <c r="C295" s="325"/>
      <c r="D295" s="9" t="s">
        <v>992</v>
      </c>
      <c r="E295" s="9" t="s">
        <v>5795</v>
      </c>
      <c r="F295" s="9" t="s">
        <v>5796</v>
      </c>
      <c r="G295" s="9" t="s">
        <v>5797</v>
      </c>
      <c r="H295" s="9" t="s">
        <v>5798</v>
      </c>
      <c r="I295" s="9" t="s">
        <v>5799</v>
      </c>
    </row>
    <row r="296" spans="1:9" x14ac:dyDescent="0.25">
      <c r="A296" s="325"/>
      <c r="B296" s="326"/>
      <c r="C296" s="325" t="s">
        <v>1316</v>
      </c>
      <c r="D296" s="9" t="s">
        <v>979</v>
      </c>
      <c r="E296" s="9" t="s">
        <v>5788</v>
      </c>
      <c r="F296" s="9" t="s">
        <v>5800</v>
      </c>
      <c r="G296" s="9" t="s">
        <v>5801</v>
      </c>
      <c r="H296" s="9" t="s">
        <v>5802</v>
      </c>
      <c r="I296" s="9" t="s">
        <v>1528</v>
      </c>
    </row>
    <row r="297" spans="1:9" x14ac:dyDescent="0.25">
      <c r="A297" s="325"/>
      <c r="B297" s="326"/>
      <c r="C297" s="325"/>
      <c r="D297" s="9" t="s">
        <v>980</v>
      </c>
      <c r="E297" s="9" t="s">
        <v>5790</v>
      </c>
      <c r="F297" s="9" t="s">
        <v>5803</v>
      </c>
      <c r="G297" s="9" t="s">
        <v>5804</v>
      </c>
      <c r="H297" s="9" t="s">
        <v>5805</v>
      </c>
      <c r="I297" s="9" t="s">
        <v>5806</v>
      </c>
    </row>
    <row r="298" spans="1:9" x14ac:dyDescent="0.25">
      <c r="A298" s="325"/>
      <c r="B298" s="326"/>
      <c r="C298" s="325"/>
      <c r="D298" s="9" t="s">
        <v>992</v>
      </c>
      <c r="E298" s="9" t="s">
        <v>5795</v>
      </c>
      <c r="F298" s="9" t="s">
        <v>5807</v>
      </c>
      <c r="G298" s="9" t="s">
        <v>5808</v>
      </c>
      <c r="H298" s="9" t="s">
        <v>5809</v>
      </c>
      <c r="I298" s="9" t="s">
        <v>5810</v>
      </c>
    </row>
    <row r="299" spans="1:9" x14ac:dyDescent="0.25">
      <c r="A299" s="325"/>
      <c r="B299" s="326" t="s">
        <v>135</v>
      </c>
      <c r="C299" s="325" t="s">
        <v>1300</v>
      </c>
      <c r="D299" s="9" t="s">
        <v>979</v>
      </c>
      <c r="E299" s="9" t="s">
        <v>5811</v>
      </c>
      <c r="F299" s="9" t="s">
        <v>5811</v>
      </c>
      <c r="G299" s="9" t="s">
        <v>3793</v>
      </c>
      <c r="H299" s="9" t="s">
        <v>4999</v>
      </c>
      <c r="I299" s="9" t="s">
        <v>5812</v>
      </c>
    </row>
    <row r="300" spans="1:9" x14ac:dyDescent="0.25">
      <c r="A300" s="325"/>
      <c r="B300" s="326"/>
      <c r="C300" s="325"/>
      <c r="D300" s="9" t="s">
        <v>980</v>
      </c>
      <c r="E300" s="9" t="s">
        <v>5813</v>
      </c>
      <c r="F300" s="9" t="s">
        <v>5814</v>
      </c>
      <c r="G300" s="9" t="s">
        <v>5815</v>
      </c>
      <c r="H300" s="9" t="s">
        <v>5816</v>
      </c>
      <c r="I300" s="9" t="s">
        <v>5817</v>
      </c>
    </row>
    <row r="301" spans="1:9" x14ac:dyDescent="0.25">
      <c r="A301" s="325"/>
      <c r="B301" s="326"/>
      <c r="C301" s="325"/>
      <c r="D301" s="9" t="s">
        <v>992</v>
      </c>
      <c r="E301" s="9" t="s">
        <v>5818</v>
      </c>
      <c r="F301" s="9" t="s">
        <v>5819</v>
      </c>
      <c r="G301" s="9" t="s">
        <v>5820</v>
      </c>
      <c r="H301" s="9" t="s">
        <v>5821</v>
      </c>
      <c r="I301" s="9" t="s">
        <v>5822</v>
      </c>
    </row>
    <row r="302" spans="1:9" x14ac:dyDescent="0.25">
      <c r="A302" s="325"/>
      <c r="B302" s="326"/>
      <c r="C302" s="325" t="s">
        <v>1316</v>
      </c>
      <c r="D302" s="9" t="s">
        <v>979</v>
      </c>
      <c r="E302" s="9" t="s">
        <v>5811</v>
      </c>
      <c r="F302" s="9" t="s">
        <v>5823</v>
      </c>
      <c r="G302" s="9" t="s">
        <v>5824</v>
      </c>
      <c r="H302" s="9" t="s">
        <v>2062</v>
      </c>
      <c r="I302" s="9" t="s">
        <v>2402</v>
      </c>
    </row>
    <row r="303" spans="1:9" x14ac:dyDescent="0.25">
      <c r="A303" s="325"/>
      <c r="B303" s="326"/>
      <c r="C303" s="325"/>
      <c r="D303" s="9" t="s">
        <v>980</v>
      </c>
      <c r="E303" s="9" t="s">
        <v>5813</v>
      </c>
      <c r="F303" s="9" t="s">
        <v>5825</v>
      </c>
      <c r="G303" s="9" t="s">
        <v>5826</v>
      </c>
      <c r="H303" s="9" t="s">
        <v>5827</v>
      </c>
      <c r="I303" s="9" t="s">
        <v>5828</v>
      </c>
    </row>
    <row r="304" spans="1:9" x14ac:dyDescent="0.25">
      <c r="A304" s="325"/>
      <c r="B304" s="326"/>
      <c r="C304" s="325"/>
      <c r="D304" s="9" t="s">
        <v>992</v>
      </c>
      <c r="E304" s="9" t="s">
        <v>5818</v>
      </c>
      <c r="F304" s="9" t="s">
        <v>5829</v>
      </c>
      <c r="G304" s="9" t="s">
        <v>5830</v>
      </c>
      <c r="H304" s="9" t="s">
        <v>5831</v>
      </c>
      <c r="I304" s="9" t="s">
        <v>5832</v>
      </c>
    </row>
    <row r="305" spans="1:9" x14ac:dyDescent="0.25">
      <c r="A305" s="330" t="s">
        <v>5833</v>
      </c>
      <c r="B305" s="317" t="s">
        <v>107</v>
      </c>
      <c r="C305" s="330" t="s">
        <v>1300</v>
      </c>
      <c r="D305" s="19" t="s">
        <v>979</v>
      </c>
      <c r="E305" s="19" t="s">
        <v>5834</v>
      </c>
      <c r="F305" s="19" t="s">
        <v>5834</v>
      </c>
      <c r="G305" s="19" t="s">
        <v>5835</v>
      </c>
      <c r="H305" s="19" t="s">
        <v>5836</v>
      </c>
      <c r="I305" s="19" t="s">
        <v>5837</v>
      </c>
    </row>
    <row r="306" spans="1:9" x14ac:dyDescent="0.25">
      <c r="A306" s="330"/>
      <c r="B306" s="317"/>
      <c r="C306" s="330"/>
      <c r="D306" s="19" t="s">
        <v>980</v>
      </c>
      <c r="E306" s="19" t="s">
        <v>5838</v>
      </c>
      <c r="F306" s="19" t="s">
        <v>5839</v>
      </c>
      <c r="G306" s="19" t="s">
        <v>5840</v>
      </c>
      <c r="H306" s="19" t="s">
        <v>5841</v>
      </c>
      <c r="I306" s="19" t="s">
        <v>5842</v>
      </c>
    </row>
    <row r="307" spans="1:9" x14ac:dyDescent="0.25">
      <c r="A307" s="330"/>
      <c r="B307" s="317"/>
      <c r="C307" s="330"/>
      <c r="D307" s="19" t="s">
        <v>992</v>
      </c>
      <c r="E307" s="19" t="s">
        <v>5843</v>
      </c>
      <c r="F307" s="19" t="s">
        <v>5844</v>
      </c>
      <c r="G307" s="19" t="s">
        <v>5845</v>
      </c>
      <c r="H307" s="19" t="s">
        <v>5846</v>
      </c>
      <c r="I307" s="19" t="s">
        <v>5847</v>
      </c>
    </row>
    <row r="308" spans="1:9" x14ac:dyDescent="0.25">
      <c r="A308" s="330"/>
      <c r="B308" s="317"/>
      <c r="C308" s="330" t="s">
        <v>1316</v>
      </c>
      <c r="D308" s="19" t="s">
        <v>979</v>
      </c>
      <c r="E308" s="19" t="s">
        <v>5834</v>
      </c>
      <c r="F308" s="19" t="s">
        <v>5848</v>
      </c>
      <c r="G308" s="19" t="s">
        <v>5849</v>
      </c>
      <c r="H308" s="19" t="s">
        <v>5850</v>
      </c>
      <c r="I308" s="19" t="s">
        <v>5851</v>
      </c>
    </row>
    <row r="309" spans="1:9" x14ac:dyDescent="0.25">
      <c r="A309" s="330"/>
      <c r="B309" s="317"/>
      <c r="C309" s="330"/>
      <c r="D309" s="19" t="s">
        <v>980</v>
      </c>
      <c r="E309" s="19" t="s">
        <v>5838</v>
      </c>
      <c r="F309" s="19" t="s">
        <v>5852</v>
      </c>
      <c r="G309" s="19" t="s">
        <v>5853</v>
      </c>
      <c r="H309" s="19" t="s">
        <v>5854</v>
      </c>
      <c r="I309" s="19" t="s">
        <v>5855</v>
      </c>
    </row>
    <row r="310" spans="1:9" x14ac:dyDescent="0.25">
      <c r="A310" s="330"/>
      <c r="B310" s="317"/>
      <c r="C310" s="330"/>
      <c r="D310" s="19" t="s">
        <v>992</v>
      </c>
      <c r="E310" s="19" t="s">
        <v>5843</v>
      </c>
      <c r="F310" s="19" t="s">
        <v>5856</v>
      </c>
      <c r="G310" s="19" t="s">
        <v>5857</v>
      </c>
      <c r="H310" s="19" t="s">
        <v>5858</v>
      </c>
      <c r="I310" s="19" t="s">
        <v>5859</v>
      </c>
    </row>
    <row r="311" spans="1:9" x14ac:dyDescent="0.25">
      <c r="A311" s="330"/>
      <c r="B311" s="317" t="s">
        <v>114</v>
      </c>
      <c r="C311" s="330" t="s">
        <v>1300</v>
      </c>
      <c r="D311" s="19" t="s">
        <v>979</v>
      </c>
      <c r="E311" s="19" t="s">
        <v>5860</v>
      </c>
      <c r="F311" s="19" t="s">
        <v>5860</v>
      </c>
      <c r="G311" s="19" t="s">
        <v>5861</v>
      </c>
      <c r="H311" s="19" t="s">
        <v>5862</v>
      </c>
      <c r="I311" s="19" t="s">
        <v>5863</v>
      </c>
    </row>
    <row r="312" spans="1:9" x14ac:dyDescent="0.25">
      <c r="A312" s="330"/>
      <c r="B312" s="317"/>
      <c r="C312" s="330"/>
      <c r="D312" s="19" t="s">
        <v>980</v>
      </c>
      <c r="E312" s="19" t="s">
        <v>5864</v>
      </c>
      <c r="F312" s="19" t="s">
        <v>5865</v>
      </c>
      <c r="G312" s="19" t="s">
        <v>5866</v>
      </c>
      <c r="H312" s="19" t="s">
        <v>5867</v>
      </c>
      <c r="I312" s="19" t="s">
        <v>5868</v>
      </c>
    </row>
    <row r="313" spans="1:9" x14ac:dyDescent="0.25">
      <c r="A313" s="330"/>
      <c r="B313" s="317"/>
      <c r="C313" s="330"/>
      <c r="D313" s="19" t="s">
        <v>992</v>
      </c>
      <c r="E313" s="19" t="s">
        <v>5869</v>
      </c>
      <c r="F313" s="19" t="s">
        <v>5870</v>
      </c>
      <c r="G313" s="19" t="s">
        <v>5871</v>
      </c>
      <c r="H313" s="19" t="s">
        <v>5872</v>
      </c>
      <c r="I313" s="19" t="s">
        <v>5873</v>
      </c>
    </row>
    <row r="314" spans="1:9" x14ac:dyDescent="0.25">
      <c r="A314" s="330"/>
      <c r="B314" s="317"/>
      <c r="C314" s="330" t="s">
        <v>1316</v>
      </c>
      <c r="D314" s="19" t="s">
        <v>979</v>
      </c>
      <c r="E314" s="19" t="s">
        <v>5860</v>
      </c>
      <c r="F314" s="19" t="s">
        <v>5874</v>
      </c>
      <c r="G314" s="19" t="s">
        <v>5875</v>
      </c>
      <c r="H314" s="19" t="s">
        <v>5876</v>
      </c>
      <c r="I314" s="19" t="s">
        <v>5877</v>
      </c>
    </row>
    <row r="315" spans="1:9" x14ac:dyDescent="0.25">
      <c r="A315" s="330"/>
      <c r="B315" s="317"/>
      <c r="C315" s="330"/>
      <c r="D315" s="19" t="s">
        <v>980</v>
      </c>
      <c r="E315" s="19" t="s">
        <v>5864</v>
      </c>
      <c r="F315" s="19" t="s">
        <v>5878</v>
      </c>
      <c r="G315" s="19" t="s">
        <v>5879</v>
      </c>
      <c r="H315" s="19" t="s">
        <v>5880</v>
      </c>
      <c r="I315" s="19" t="s">
        <v>5881</v>
      </c>
    </row>
    <row r="316" spans="1:9" x14ac:dyDescent="0.25">
      <c r="A316" s="330"/>
      <c r="B316" s="317"/>
      <c r="C316" s="330"/>
      <c r="D316" s="19" t="s">
        <v>992</v>
      </c>
      <c r="E316" s="19" t="s">
        <v>5869</v>
      </c>
      <c r="F316" s="19" t="s">
        <v>5882</v>
      </c>
      <c r="G316" s="19" t="s">
        <v>5883</v>
      </c>
      <c r="H316" s="19" t="s">
        <v>5884</v>
      </c>
      <c r="I316" s="19" t="s">
        <v>5885</v>
      </c>
    </row>
    <row r="317" spans="1:9" x14ac:dyDescent="0.25">
      <c r="A317" s="330"/>
      <c r="B317" s="317" t="s">
        <v>121</v>
      </c>
      <c r="C317" s="330" t="s">
        <v>1300</v>
      </c>
      <c r="D317" s="19" t="s">
        <v>979</v>
      </c>
      <c r="E317" s="19" t="s">
        <v>5886</v>
      </c>
      <c r="F317" s="19" t="s">
        <v>5886</v>
      </c>
      <c r="G317" s="19" t="s">
        <v>5887</v>
      </c>
      <c r="H317" s="19" t="s">
        <v>5888</v>
      </c>
      <c r="I317" s="19" t="s">
        <v>5889</v>
      </c>
    </row>
    <row r="318" spans="1:9" x14ac:dyDescent="0.25">
      <c r="A318" s="330"/>
      <c r="B318" s="317"/>
      <c r="C318" s="330"/>
      <c r="D318" s="19" t="s">
        <v>980</v>
      </c>
      <c r="E318" s="19" t="s">
        <v>5890</v>
      </c>
      <c r="F318" s="19" t="s">
        <v>5891</v>
      </c>
      <c r="G318" s="19" t="s">
        <v>5892</v>
      </c>
      <c r="H318" s="19" t="s">
        <v>5893</v>
      </c>
      <c r="I318" s="19" t="s">
        <v>5894</v>
      </c>
    </row>
    <row r="319" spans="1:9" x14ac:dyDescent="0.25">
      <c r="A319" s="330"/>
      <c r="B319" s="317"/>
      <c r="C319" s="330"/>
      <c r="D319" s="19" t="s">
        <v>992</v>
      </c>
      <c r="E319" s="19" t="s">
        <v>5895</v>
      </c>
      <c r="F319" s="19" t="s">
        <v>5896</v>
      </c>
      <c r="G319" s="19" t="s">
        <v>5897</v>
      </c>
      <c r="H319" s="19" t="s">
        <v>5898</v>
      </c>
      <c r="I319" s="19" t="s">
        <v>5899</v>
      </c>
    </row>
    <row r="320" spans="1:9" x14ac:dyDescent="0.25">
      <c r="A320" s="330"/>
      <c r="B320" s="317"/>
      <c r="C320" s="330" t="s">
        <v>1316</v>
      </c>
      <c r="D320" s="19" t="s">
        <v>979</v>
      </c>
      <c r="E320" s="19" t="s">
        <v>5886</v>
      </c>
      <c r="F320" s="19" t="s">
        <v>5900</v>
      </c>
      <c r="G320" s="19" t="s">
        <v>5901</v>
      </c>
      <c r="H320" s="19" t="s">
        <v>5902</v>
      </c>
      <c r="I320" s="19" t="s">
        <v>5903</v>
      </c>
    </row>
    <row r="321" spans="1:9" x14ac:dyDescent="0.25">
      <c r="A321" s="330"/>
      <c r="B321" s="317"/>
      <c r="C321" s="330"/>
      <c r="D321" s="19" t="s">
        <v>980</v>
      </c>
      <c r="E321" s="19" t="s">
        <v>5890</v>
      </c>
      <c r="F321" s="19" t="s">
        <v>5904</v>
      </c>
      <c r="G321" s="19" t="s">
        <v>5905</v>
      </c>
      <c r="H321" s="19" t="s">
        <v>5906</v>
      </c>
      <c r="I321" s="19" t="s">
        <v>5907</v>
      </c>
    </row>
    <row r="322" spans="1:9" x14ac:dyDescent="0.25">
      <c r="A322" s="330"/>
      <c r="B322" s="317"/>
      <c r="C322" s="330"/>
      <c r="D322" s="19" t="s">
        <v>992</v>
      </c>
      <c r="E322" s="19" t="s">
        <v>5895</v>
      </c>
      <c r="F322" s="19" t="s">
        <v>5908</v>
      </c>
      <c r="G322" s="19" t="s">
        <v>5909</v>
      </c>
      <c r="H322" s="19" t="s">
        <v>5910</v>
      </c>
      <c r="I322" s="19" t="s">
        <v>5911</v>
      </c>
    </row>
    <row r="323" spans="1:9" x14ac:dyDescent="0.25">
      <c r="A323" s="330"/>
      <c r="B323" s="317" t="s">
        <v>128</v>
      </c>
      <c r="C323" s="330" t="s">
        <v>1300</v>
      </c>
      <c r="D323" s="19" t="s">
        <v>979</v>
      </c>
      <c r="E323" s="19" t="s">
        <v>5912</v>
      </c>
      <c r="F323" s="19" t="s">
        <v>5912</v>
      </c>
      <c r="G323" s="19" t="s">
        <v>5913</v>
      </c>
      <c r="H323" s="19" t="s">
        <v>5914</v>
      </c>
      <c r="I323" s="19" t="s">
        <v>5915</v>
      </c>
    </row>
    <row r="324" spans="1:9" x14ac:dyDescent="0.25">
      <c r="A324" s="330"/>
      <c r="B324" s="317"/>
      <c r="C324" s="330"/>
      <c r="D324" s="19" t="s">
        <v>980</v>
      </c>
      <c r="E324" s="19" t="s">
        <v>5916</v>
      </c>
      <c r="F324" s="19" t="s">
        <v>5917</v>
      </c>
      <c r="G324" s="19" t="s">
        <v>5918</v>
      </c>
      <c r="H324" s="19" t="s">
        <v>5919</v>
      </c>
      <c r="I324" s="19" t="s">
        <v>5920</v>
      </c>
    </row>
    <row r="325" spans="1:9" x14ac:dyDescent="0.25">
      <c r="A325" s="330"/>
      <c r="B325" s="317"/>
      <c r="C325" s="330"/>
      <c r="D325" s="19" t="s">
        <v>992</v>
      </c>
      <c r="E325" s="19" t="s">
        <v>5921</v>
      </c>
      <c r="F325" s="19" t="s">
        <v>5922</v>
      </c>
      <c r="G325" s="19" t="s">
        <v>5923</v>
      </c>
      <c r="H325" s="19" t="s">
        <v>5924</v>
      </c>
      <c r="I325" s="19" t="s">
        <v>5925</v>
      </c>
    </row>
    <row r="326" spans="1:9" x14ac:dyDescent="0.25">
      <c r="A326" s="330"/>
      <c r="B326" s="317"/>
      <c r="C326" s="330" t="s">
        <v>1316</v>
      </c>
      <c r="D326" s="19" t="s">
        <v>979</v>
      </c>
      <c r="E326" s="19" t="s">
        <v>5912</v>
      </c>
      <c r="F326" s="19" t="s">
        <v>5926</v>
      </c>
      <c r="G326" s="19" t="s">
        <v>5927</v>
      </c>
      <c r="H326" s="19" t="s">
        <v>5928</v>
      </c>
      <c r="I326" s="19" t="s">
        <v>5929</v>
      </c>
    </row>
    <row r="327" spans="1:9" x14ac:dyDescent="0.25">
      <c r="A327" s="330"/>
      <c r="B327" s="317"/>
      <c r="C327" s="330"/>
      <c r="D327" s="19" t="s">
        <v>980</v>
      </c>
      <c r="E327" s="19" t="s">
        <v>5916</v>
      </c>
      <c r="F327" s="19" t="s">
        <v>5930</v>
      </c>
      <c r="G327" s="19" t="s">
        <v>5931</v>
      </c>
      <c r="H327" s="19" t="s">
        <v>5932</v>
      </c>
      <c r="I327" s="19" t="s">
        <v>5933</v>
      </c>
    </row>
    <row r="328" spans="1:9" x14ac:dyDescent="0.25">
      <c r="A328" s="330"/>
      <c r="B328" s="317"/>
      <c r="C328" s="330"/>
      <c r="D328" s="19" t="s">
        <v>992</v>
      </c>
      <c r="E328" s="19" t="s">
        <v>5921</v>
      </c>
      <c r="F328" s="19" t="s">
        <v>5934</v>
      </c>
      <c r="G328" s="19" t="s">
        <v>5935</v>
      </c>
      <c r="H328" s="19" t="s">
        <v>5936</v>
      </c>
      <c r="I328" s="19" t="s">
        <v>5937</v>
      </c>
    </row>
    <row r="329" spans="1:9" x14ac:dyDescent="0.25">
      <c r="A329" s="330"/>
      <c r="B329" s="317" t="s">
        <v>135</v>
      </c>
      <c r="C329" s="330" t="s">
        <v>1300</v>
      </c>
      <c r="D329" s="19" t="s">
        <v>979</v>
      </c>
      <c r="E329" s="19" t="s">
        <v>5938</v>
      </c>
      <c r="F329" s="19" t="s">
        <v>5938</v>
      </c>
      <c r="G329" s="19" t="s">
        <v>5939</v>
      </c>
      <c r="H329" s="19" t="s">
        <v>5940</v>
      </c>
      <c r="I329" s="19" t="s">
        <v>5941</v>
      </c>
    </row>
    <row r="330" spans="1:9" x14ac:dyDescent="0.25">
      <c r="A330" s="330"/>
      <c r="B330" s="317"/>
      <c r="C330" s="330"/>
      <c r="D330" s="19" t="s">
        <v>980</v>
      </c>
      <c r="E330" s="19" t="s">
        <v>5942</v>
      </c>
      <c r="F330" s="19" t="s">
        <v>5943</v>
      </c>
      <c r="G330" s="19" t="s">
        <v>5944</v>
      </c>
      <c r="H330" s="19" t="s">
        <v>5945</v>
      </c>
      <c r="I330" s="19" t="s">
        <v>5946</v>
      </c>
    </row>
    <row r="331" spans="1:9" x14ac:dyDescent="0.25">
      <c r="A331" s="330"/>
      <c r="B331" s="317"/>
      <c r="C331" s="330"/>
      <c r="D331" s="19" t="s">
        <v>992</v>
      </c>
      <c r="E331" s="19" t="s">
        <v>5947</v>
      </c>
      <c r="F331" s="19" t="s">
        <v>5948</v>
      </c>
      <c r="G331" s="19" t="s">
        <v>5949</v>
      </c>
      <c r="H331" s="19" t="s">
        <v>5950</v>
      </c>
      <c r="I331" s="19" t="s">
        <v>5951</v>
      </c>
    </row>
    <row r="332" spans="1:9" x14ac:dyDescent="0.25">
      <c r="A332" s="330"/>
      <c r="B332" s="317"/>
      <c r="C332" s="330" t="s">
        <v>1316</v>
      </c>
      <c r="D332" s="19" t="s">
        <v>979</v>
      </c>
      <c r="E332" s="19" t="s">
        <v>5938</v>
      </c>
      <c r="F332" s="19" t="s">
        <v>5952</v>
      </c>
      <c r="G332" s="19" t="s">
        <v>5953</v>
      </c>
      <c r="H332" s="19" t="s">
        <v>5954</v>
      </c>
      <c r="I332" s="19" t="s">
        <v>5955</v>
      </c>
    </row>
    <row r="333" spans="1:9" x14ac:dyDescent="0.25">
      <c r="A333" s="330"/>
      <c r="B333" s="317"/>
      <c r="C333" s="330"/>
      <c r="D333" s="19" t="s">
        <v>980</v>
      </c>
      <c r="E333" s="19" t="s">
        <v>5942</v>
      </c>
      <c r="F333" s="19" t="s">
        <v>5956</v>
      </c>
      <c r="G333" s="19" t="s">
        <v>5957</v>
      </c>
      <c r="H333" s="19" t="s">
        <v>5958</v>
      </c>
      <c r="I333" s="19" t="s">
        <v>5959</v>
      </c>
    </row>
    <row r="334" spans="1:9" x14ac:dyDescent="0.25">
      <c r="A334" s="330"/>
      <c r="B334" s="317"/>
      <c r="C334" s="330"/>
      <c r="D334" s="19" t="s">
        <v>992</v>
      </c>
      <c r="E334" s="19" t="s">
        <v>5947</v>
      </c>
      <c r="F334" s="19" t="s">
        <v>5960</v>
      </c>
      <c r="G334" s="19" t="s">
        <v>5961</v>
      </c>
      <c r="H334" s="19" t="s">
        <v>5962</v>
      </c>
      <c r="I334" s="19" t="s">
        <v>5963</v>
      </c>
    </row>
    <row r="336" spans="1:9" x14ac:dyDescent="0.25">
      <c r="A336" s="34" t="s">
        <v>5964</v>
      </c>
    </row>
  </sheetData>
  <mergeCells count="181">
    <mergeCell ref="B299:B304"/>
    <mergeCell ref="C299:C301"/>
    <mergeCell ref="C302:C304"/>
    <mergeCell ref="A305:A334"/>
    <mergeCell ref="B305:B310"/>
    <mergeCell ref="C305:C307"/>
    <mergeCell ref="C308:C310"/>
    <mergeCell ref="B311:B316"/>
    <mergeCell ref="C311:C313"/>
    <mergeCell ref="C314:C316"/>
    <mergeCell ref="A275:A304"/>
    <mergeCell ref="B329:B334"/>
    <mergeCell ref="C329:C331"/>
    <mergeCell ref="C332:C334"/>
    <mergeCell ref="B317:B322"/>
    <mergeCell ref="C317:C319"/>
    <mergeCell ref="C320:C322"/>
    <mergeCell ref="B323:B328"/>
    <mergeCell ref="C323:C325"/>
    <mergeCell ref="C326:C328"/>
    <mergeCell ref="B287:B292"/>
    <mergeCell ref="C287:C289"/>
    <mergeCell ref="C290:C292"/>
    <mergeCell ref="B293:B298"/>
    <mergeCell ref="C293:C295"/>
    <mergeCell ref="C296:C298"/>
    <mergeCell ref="B269:B274"/>
    <mergeCell ref="C269:C271"/>
    <mergeCell ref="C272:C274"/>
    <mergeCell ref="B275:B280"/>
    <mergeCell ref="C275:C277"/>
    <mergeCell ref="C278:C280"/>
    <mergeCell ref="B281:B286"/>
    <mergeCell ref="C281:C283"/>
    <mergeCell ref="C284:C286"/>
    <mergeCell ref="A245:A274"/>
    <mergeCell ref="B245:B250"/>
    <mergeCell ref="C245:C247"/>
    <mergeCell ref="C248:C250"/>
    <mergeCell ref="B251:B256"/>
    <mergeCell ref="C251:C253"/>
    <mergeCell ref="C254:C256"/>
    <mergeCell ref="B227:B232"/>
    <mergeCell ref="C227:C229"/>
    <mergeCell ref="C230:C232"/>
    <mergeCell ref="B233:B238"/>
    <mergeCell ref="C233:C235"/>
    <mergeCell ref="C236:C238"/>
    <mergeCell ref="B257:B262"/>
    <mergeCell ref="C257:C259"/>
    <mergeCell ref="C260:C262"/>
    <mergeCell ref="B263:B268"/>
    <mergeCell ref="C263:C265"/>
    <mergeCell ref="C266:C268"/>
    <mergeCell ref="B239:B244"/>
    <mergeCell ref="C239:C241"/>
    <mergeCell ref="C242:C244"/>
    <mergeCell ref="A215:A244"/>
    <mergeCell ref="B215:B220"/>
    <mergeCell ref="C215:C217"/>
    <mergeCell ref="C218:C220"/>
    <mergeCell ref="B221:B226"/>
    <mergeCell ref="C221:C223"/>
    <mergeCell ref="C224:C226"/>
    <mergeCell ref="A185:A214"/>
    <mergeCell ref="B197:B202"/>
    <mergeCell ref="C197:C199"/>
    <mergeCell ref="C200:C202"/>
    <mergeCell ref="B203:B208"/>
    <mergeCell ref="C203:C205"/>
    <mergeCell ref="C206:C208"/>
    <mergeCell ref="C182:C184"/>
    <mergeCell ref="B185:B190"/>
    <mergeCell ref="C185:C187"/>
    <mergeCell ref="C188:C190"/>
    <mergeCell ref="B191:B196"/>
    <mergeCell ref="C191:C193"/>
    <mergeCell ref="C194:C196"/>
    <mergeCell ref="B209:B214"/>
    <mergeCell ref="C209:C211"/>
    <mergeCell ref="C212:C214"/>
    <mergeCell ref="A155:A184"/>
    <mergeCell ref="B155:B160"/>
    <mergeCell ref="C155:C157"/>
    <mergeCell ref="C158:C160"/>
    <mergeCell ref="B161:B166"/>
    <mergeCell ref="C161:C163"/>
    <mergeCell ref="C164:C166"/>
    <mergeCell ref="B137:B142"/>
    <mergeCell ref="C137:C139"/>
    <mergeCell ref="C140:C142"/>
    <mergeCell ref="B143:B148"/>
    <mergeCell ref="C143:C145"/>
    <mergeCell ref="C146:C148"/>
    <mergeCell ref="B167:B172"/>
    <mergeCell ref="C167:C169"/>
    <mergeCell ref="C170:C172"/>
    <mergeCell ref="B173:B178"/>
    <mergeCell ref="C173:C175"/>
    <mergeCell ref="C176:C178"/>
    <mergeCell ref="B149:B154"/>
    <mergeCell ref="C149:C151"/>
    <mergeCell ref="C152:C154"/>
    <mergeCell ref="B179:B184"/>
    <mergeCell ref="C179:C181"/>
    <mergeCell ref="B119:B124"/>
    <mergeCell ref="C119:C121"/>
    <mergeCell ref="C122:C124"/>
    <mergeCell ref="A125:A154"/>
    <mergeCell ref="B125:B130"/>
    <mergeCell ref="C125:C127"/>
    <mergeCell ref="C128:C130"/>
    <mergeCell ref="B131:B136"/>
    <mergeCell ref="C131:C133"/>
    <mergeCell ref="C134:C136"/>
    <mergeCell ref="A95:A124"/>
    <mergeCell ref="C83:C85"/>
    <mergeCell ref="C86:C88"/>
    <mergeCell ref="B59:B64"/>
    <mergeCell ref="C59:C61"/>
    <mergeCell ref="C62:C64"/>
    <mergeCell ref="B107:B112"/>
    <mergeCell ref="C107:C109"/>
    <mergeCell ref="C110:C112"/>
    <mergeCell ref="B113:B118"/>
    <mergeCell ref="C113:C115"/>
    <mergeCell ref="C116:C118"/>
    <mergeCell ref="B89:B94"/>
    <mergeCell ref="C89:C91"/>
    <mergeCell ref="C92:C94"/>
    <mergeCell ref="B95:B100"/>
    <mergeCell ref="C95:C97"/>
    <mergeCell ref="C98:C100"/>
    <mergeCell ref="B101:B106"/>
    <mergeCell ref="C101:C103"/>
    <mergeCell ref="C104:C106"/>
    <mergeCell ref="A35:A64"/>
    <mergeCell ref="B35:B40"/>
    <mergeCell ref="C35:C37"/>
    <mergeCell ref="C38:C40"/>
    <mergeCell ref="B41:B46"/>
    <mergeCell ref="C41:C43"/>
    <mergeCell ref="C44:C46"/>
    <mergeCell ref="A65:A94"/>
    <mergeCell ref="B65:B70"/>
    <mergeCell ref="C65:C67"/>
    <mergeCell ref="C68:C70"/>
    <mergeCell ref="B71:B76"/>
    <mergeCell ref="C71:C73"/>
    <mergeCell ref="C74:C76"/>
    <mergeCell ref="B47:B52"/>
    <mergeCell ref="C47:C49"/>
    <mergeCell ref="C50:C52"/>
    <mergeCell ref="B53:B58"/>
    <mergeCell ref="C53:C55"/>
    <mergeCell ref="C56:C58"/>
    <mergeCell ref="B77:B82"/>
    <mergeCell ref="C77:C79"/>
    <mergeCell ref="C80:C82"/>
    <mergeCell ref="B83:B88"/>
    <mergeCell ref="D3:D4"/>
    <mergeCell ref="E3:I3"/>
    <mergeCell ref="A5:A34"/>
    <mergeCell ref="B5:B10"/>
    <mergeCell ref="C5:C7"/>
    <mergeCell ref="C8:C10"/>
    <mergeCell ref="B11:B16"/>
    <mergeCell ref="C11:C13"/>
    <mergeCell ref="C14:C16"/>
    <mergeCell ref="B17:B22"/>
    <mergeCell ref="C17:C19"/>
    <mergeCell ref="C20:C22"/>
    <mergeCell ref="B23:B28"/>
    <mergeCell ref="C23:C25"/>
    <mergeCell ref="C26:C28"/>
    <mergeCell ref="A3:A4"/>
    <mergeCell ref="B3:B4"/>
    <mergeCell ref="C3:C4"/>
    <mergeCell ref="B29:B34"/>
    <mergeCell ref="C29:C31"/>
    <mergeCell ref="C32:C3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316C2-867F-43A6-92C6-E8FD4D90CA79}">
  <dimension ref="B1:C42"/>
  <sheetViews>
    <sheetView zoomScaleNormal="100" workbookViewId="0">
      <selection activeCell="B1" sqref="B1"/>
    </sheetView>
  </sheetViews>
  <sheetFormatPr defaultColWidth="8.5703125" defaultRowHeight="15" x14ac:dyDescent="0.25"/>
  <cols>
    <col min="1" max="1" width="3.5703125" style="5" customWidth="1"/>
    <col min="2" max="2" width="17.5703125" style="5" customWidth="1"/>
    <col min="3" max="3" width="143.5703125" style="5" bestFit="1" customWidth="1"/>
    <col min="4" max="4" width="9.42578125" style="5" customWidth="1"/>
    <col min="5" max="16384" width="8.5703125" style="5"/>
  </cols>
  <sheetData>
    <row r="1" spans="2:3" x14ac:dyDescent="0.25">
      <c r="B1" s="16" t="s">
        <v>0</v>
      </c>
    </row>
    <row r="2" spans="2:3" x14ac:dyDescent="0.25">
      <c r="C2" s="16"/>
    </row>
    <row r="3" spans="2:3" x14ac:dyDescent="0.25">
      <c r="B3" s="16" t="s">
        <v>1</v>
      </c>
    </row>
    <row r="4" spans="2:3" x14ac:dyDescent="0.25">
      <c r="B4" s="264" t="s">
        <v>8017</v>
      </c>
      <c r="C4" s="9"/>
    </row>
    <row r="5" spans="2:3" x14ac:dyDescent="0.25">
      <c r="B5" s="265" t="s">
        <v>8018</v>
      </c>
      <c r="C5" s="9" t="s">
        <v>62</v>
      </c>
    </row>
    <row r="6" spans="2:3" x14ac:dyDescent="0.25">
      <c r="B6" s="266" t="s">
        <v>2</v>
      </c>
      <c r="C6" s="261" t="s">
        <v>3</v>
      </c>
    </row>
    <row r="7" spans="2:3" x14ac:dyDescent="0.25">
      <c r="B7" s="267" t="s">
        <v>8021</v>
      </c>
      <c r="C7" s="17" t="s">
        <v>4</v>
      </c>
    </row>
    <row r="8" spans="2:3" x14ac:dyDescent="0.25">
      <c r="B8" s="267" t="s">
        <v>8023</v>
      </c>
      <c r="C8" s="17" t="s">
        <v>5</v>
      </c>
    </row>
    <row r="9" spans="2:3" x14ac:dyDescent="0.25">
      <c r="B9" s="267" t="s">
        <v>8024</v>
      </c>
      <c r="C9" s="17" t="s">
        <v>8025</v>
      </c>
    </row>
    <row r="10" spans="2:3" x14ac:dyDescent="0.25">
      <c r="B10" s="268" t="s">
        <v>6</v>
      </c>
      <c r="C10" s="17" t="s">
        <v>7</v>
      </c>
    </row>
    <row r="11" spans="2:3" x14ac:dyDescent="0.25">
      <c r="B11" s="269" t="s">
        <v>8027</v>
      </c>
      <c r="C11" s="263" t="s">
        <v>8028</v>
      </c>
    </row>
    <row r="12" spans="2:3" x14ac:dyDescent="0.25">
      <c r="B12" s="268" t="s">
        <v>8</v>
      </c>
      <c r="C12" s="17" t="s">
        <v>9</v>
      </c>
    </row>
    <row r="13" spans="2:3" x14ac:dyDescent="0.25">
      <c r="B13" s="268" t="s">
        <v>10</v>
      </c>
      <c r="C13" s="17" t="s">
        <v>11</v>
      </c>
    </row>
    <row r="14" spans="2:3" x14ac:dyDescent="0.25">
      <c r="B14" s="268" t="s">
        <v>12</v>
      </c>
      <c r="C14" s="17" t="s">
        <v>13</v>
      </c>
    </row>
    <row r="15" spans="2:3" x14ac:dyDescent="0.25">
      <c r="B15" s="271" t="s">
        <v>14</v>
      </c>
      <c r="C15" s="417" t="s">
        <v>15</v>
      </c>
    </row>
    <row r="16" spans="2:3" x14ac:dyDescent="0.25">
      <c r="B16" s="272" t="s">
        <v>8055</v>
      </c>
      <c r="C16" s="418" t="s">
        <v>16</v>
      </c>
    </row>
    <row r="17" spans="2:3" x14ac:dyDescent="0.25">
      <c r="B17" s="419" t="s">
        <v>17</v>
      </c>
      <c r="C17" s="417" t="s">
        <v>18</v>
      </c>
    </row>
    <row r="18" spans="2:3" x14ac:dyDescent="0.25">
      <c r="B18" s="272" t="s">
        <v>8056</v>
      </c>
      <c r="C18" s="418" t="s">
        <v>19</v>
      </c>
    </row>
    <row r="19" spans="2:3" x14ac:dyDescent="0.25">
      <c r="B19" s="271" t="s">
        <v>20</v>
      </c>
      <c r="C19" s="417" t="s">
        <v>21</v>
      </c>
    </row>
    <row r="20" spans="2:3" x14ac:dyDescent="0.25">
      <c r="B20" s="271" t="s">
        <v>22</v>
      </c>
      <c r="C20" s="417" t="s">
        <v>23</v>
      </c>
    </row>
    <row r="21" spans="2:3" x14ac:dyDescent="0.25">
      <c r="B21" s="271" t="s">
        <v>24</v>
      </c>
      <c r="C21" s="417" t="s">
        <v>25</v>
      </c>
    </row>
    <row r="22" spans="2:3" x14ac:dyDescent="0.25">
      <c r="B22" s="271" t="s">
        <v>26</v>
      </c>
      <c r="C22" s="417" t="s">
        <v>27</v>
      </c>
    </row>
    <row r="23" spans="2:3" x14ac:dyDescent="0.25">
      <c r="B23" s="272" t="s">
        <v>8030</v>
      </c>
      <c r="C23" s="417" t="s">
        <v>28</v>
      </c>
    </row>
    <row r="24" spans="2:3" x14ac:dyDescent="0.25">
      <c r="B24" s="272" t="s">
        <v>8031</v>
      </c>
      <c r="C24" s="417" t="s">
        <v>8082</v>
      </c>
    </row>
    <row r="25" spans="2:3" x14ac:dyDescent="0.25">
      <c r="B25" s="271" t="s">
        <v>29</v>
      </c>
      <c r="C25" s="417" t="s">
        <v>30</v>
      </c>
    </row>
    <row r="26" spans="2:3" x14ac:dyDescent="0.25">
      <c r="B26" s="420" t="s">
        <v>8033</v>
      </c>
      <c r="C26" s="421" t="s">
        <v>8036</v>
      </c>
    </row>
    <row r="27" spans="2:3" x14ac:dyDescent="0.25">
      <c r="B27" s="420" t="s">
        <v>8037</v>
      </c>
      <c r="C27" s="421" t="s">
        <v>8038</v>
      </c>
    </row>
    <row r="28" spans="2:3" x14ac:dyDescent="0.25">
      <c r="B28" s="420" t="s">
        <v>8039</v>
      </c>
      <c r="C28" s="421" t="s">
        <v>8040</v>
      </c>
    </row>
    <row r="29" spans="2:3" x14ac:dyDescent="0.25">
      <c r="B29" s="271" t="s">
        <v>31</v>
      </c>
      <c r="C29" s="417" t="s">
        <v>32</v>
      </c>
    </row>
    <row r="30" spans="2:3" x14ac:dyDescent="0.25">
      <c r="B30" s="268" t="s">
        <v>33</v>
      </c>
      <c r="C30" s="17" t="s">
        <v>34</v>
      </c>
    </row>
    <row r="31" spans="2:3" x14ac:dyDescent="0.25">
      <c r="B31" s="268" t="s">
        <v>35</v>
      </c>
      <c r="C31" s="17" t="s">
        <v>36</v>
      </c>
    </row>
    <row r="32" spans="2:3" x14ac:dyDescent="0.25">
      <c r="B32" s="269" t="s">
        <v>8046</v>
      </c>
      <c r="C32" s="17" t="s">
        <v>8045</v>
      </c>
    </row>
    <row r="33" spans="2:3" x14ac:dyDescent="0.25">
      <c r="B33" s="269" t="s">
        <v>8044</v>
      </c>
      <c r="C33" s="17" t="s">
        <v>8043</v>
      </c>
    </row>
    <row r="34" spans="2:3" x14ac:dyDescent="0.25">
      <c r="B34" s="271" t="s">
        <v>37</v>
      </c>
      <c r="C34" s="17" t="s">
        <v>38</v>
      </c>
    </row>
    <row r="35" spans="2:3" x14ac:dyDescent="0.25">
      <c r="B35" s="271" t="s">
        <v>39</v>
      </c>
      <c r="C35" s="17" t="s">
        <v>40</v>
      </c>
    </row>
    <row r="36" spans="2:3" x14ac:dyDescent="0.25">
      <c r="B36" s="271" t="s">
        <v>41</v>
      </c>
      <c r="C36" s="17" t="s">
        <v>42</v>
      </c>
    </row>
    <row r="37" spans="2:3" x14ac:dyDescent="0.25">
      <c r="B37" s="271" t="s">
        <v>43</v>
      </c>
      <c r="C37" s="17" t="s">
        <v>44</v>
      </c>
    </row>
    <row r="38" spans="2:3" x14ac:dyDescent="0.25">
      <c r="B38" s="272" t="s">
        <v>8048</v>
      </c>
      <c r="C38" s="17" t="s">
        <v>45</v>
      </c>
    </row>
    <row r="39" spans="2:3" x14ac:dyDescent="0.25">
      <c r="B39" s="270" t="s">
        <v>46</v>
      </c>
      <c r="C39" s="18" t="s">
        <v>47</v>
      </c>
    </row>
    <row r="40" spans="2:3" x14ac:dyDescent="0.25">
      <c r="B40" s="273" t="s">
        <v>48</v>
      </c>
      <c r="C40" s="195" t="s">
        <v>49</v>
      </c>
    </row>
    <row r="41" spans="2:3" x14ac:dyDescent="0.25">
      <c r="B41" s="274" t="s">
        <v>8051</v>
      </c>
      <c r="C41" s="196" t="s">
        <v>8050</v>
      </c>
    </row>
    <row r="42" spans="2:3" x14ac:dyDescent="0.25">
      <c r="B42" s="264" t="s">
        <v>8052</v>
      </c>
      <c r="C42" s="9" t="s">
        <v>7975</v>
      </c>
    </row>
  </sheetData>
  <hyperlinks>
    <hyperlink ref="B4" location="'0'!A1" display="Table 0" xr:uid="{D60A32E3-F6AA-4F3F-BA62-A4B34B5DE5AB}"/>
    <hyperlink ref="B5" location="'0_Suppl1'!A1" display="Table 0_Suppl1" xr:uid="{C95AFDA2-D552-4491-BA1A-200E1D7D6528}"/>
    <hyperlink ref="B6" location="'1'!A1" display="Table 1" xr:uid="{CD85AE4C-018E-4953-B678-7D1A80599571}"/>
    <hyperlink ref="B7" location="'1_Suppl1'!A1" display="Table 1_Suppl1" xr:uid="{A65187AF-3219-4933-9B6E-DDF5E230DB86}"/>
    <hyperlink ref="B8" location="'1_Suppl2'!A1" display="Table 1_Suppl2" xr:uid="{011AB16B-E53C-466A-A41A-4A59E6F6677F}"/>
    <hyperlink ref="B9" location="'1_Suppl3'!A1" display="Table 1_Suppl3" xr:uid="{990D0FC7-0325-4D88-86FB-7334B298C4B3}"/>
    <hyperlink ref="B10" location="'2'!A1" display="Table 2" xr:uid="{0267A7FB-6618-4F85-A24F-5285C92F44E5}"/>
    <hyperlink ref="B11" location="'2_Suppl1'!A1" display="Table 2_Suppl1" xr:uid="{18BC77B9-0899-40D2-8D49-C6DDBA51EA2D}"/>
    <hyperlink ref="B12" location="'3a'!A1" display="Table 3a" xr:uid="{706738EF-0F38-435C-8E09-893F43DF3EF7}"/>
    <hyperlink ref="B13" location="'3b'!A1" display="Table 3b" xr:uid="{511A8179-C073-45A2-9A3E-8AA10C99F022}"/>
    <hyperlink ref="B14" location="'3c'!A1" display="Table 3c" xr:uid="{4F45CBA5-C285-46DA-A324-8B269C705CF1}"/>
    <hyperlink ref="B15" location="'4a'!A1" display="Table 4a" xr:uid="{7D611880-7F6B-402C-B814-0BC4B09012DF}"/>
    <hyperlink ref="B16" location="'4a_Suppl1'!A1" display="Table 4a_Suppl1" xr:uid="{B066181F-05AA-42E1-81D0-118ADC072B94}"/>
    <hyperlink ref="B17" location="'4b'!A1" display="Table 4b" xr:uid="{502562EA-139B-4C11-80B0-D1B3F05B57ED}"/>
    <hyperlink ref="B18" location="'4b_Suppl1'!A1" display="Table 4b_Suppl1" xr:uid="{2C837A8C-04E6-458A-8B2C-845C423A4AD9}"/>
    <hyperlink ref="B19" location="'5'!A1" display="Table 5" xr:uid="{5A4D4739-D099-4969-A342-D89C0DE37B19}"/>
    <hyperlink ref="B20" location="'6'!A1" display="Table 6" xr:uid="{93D8DDD4-A4BA-4BE8-9EE3-42A341ECF75C}"/>
    <hyperlink ref="B21" location="'7'!A1" display="Table 7" xr:uid="{D9C9D367-4E20-47BE-9223-2C5278CC97AC}"/>
    <hyperlink ref="B22" location="'8'!A1" display="Table 8" xr:uid="{1ADAA725-8D60-4789-8787-F7D3A7F63534}"/>
    <hyperlink ref="B23" location="'8_Suppl1'!A1" display="Table 8_Suppl1" xr:uid="{BB0CBE8F-5334-4462-9072-0B2C0EB872F2}"/>
    <hyperlink ref="B24" location="'8_Suppl2'!A1" display="Table 8_Suppl2" xr:uid="{E32301F4-22B4-4D69-9CAD-50069A4579D2}"/>
    <hyperlink ref="B25" location="'9'!A1" display="Table 9" xr:uid="{6A66736C-4544-4963-9F8A-E079901EF3B0}"/>
    <hyperlink ref="B26" location="'9_Suppl1'!A1" display="Table 9_Suppl1" xr:uid="{A1C8230D-7F89-4BF1-8730-28F8CC6B34E4}"/>
    <hyperlink ref="B27" location="'9_Suppl2'!A1" display="Table 9_Suppl2" xr:uid="{F28D8606-9153-4E32-8CBC-09FF7DED617F}"/>
    <hyperlink ref="B28" location="'9_Suppl3'!A1" display="Table 9_Suppl3" xr:uid="{F680B192-99DA-4841-8A00-4281F9E2EB3A}"/>
    <hyperlink ref="B29" location="'10'!A1" display="Table 10" xr:uid="{20922008-DBAA-4534-AFB0-9E2059D61806}"/>
    <hyperlink ref="B30" location="'11'!A1" display="Table 11" xr:uid="{A933DA18-C164-48BC-933A-FE1C29D1F8E9}"/>
    <hyperlink ref="B31" location="'12'!A1" display="Table 12" xr:uid="{DF4D261A-FB2A-4241-B203-F4B557D9E20F}"/>
    <hyperlink ref="B32" location="'12_Suppl1'!A1" display="Table 12_Suppl1" xr:uid="{339021B4-9D3F-48D8-8025-92120BA8D1F2}"/>
    <hyperlink ref="B33" location="'12_Suppl2'!A1" display="Table 12_Suppl2" xr:uid="{48F82FE5-5296-473B-A1BB-7983FD655848}"/>
    <hyperlink ref="B34" location="'13'!A1" display="Table 13" xr:uid="{BDA66149-B5D2-40D2-ABFE-5CB21E8FAE99}"/>
    <hyperlink ref="B35" location="'14'!A1" display="Table 14" xr:uid="{00752192-6AD1-437B-8761-A1B83F98C37B}"/>
    <hyperlink ref="B36" location="'15'!A1" display="Table 15" xr:uid="{6DE09831-55A5-40B0-9EC0-2664F79366FF}"/>
    <hyperlink ref="B37" location="'16'!A1" display="Table 16" xr:uid="{669EEA8D-E3A1-44EA-B77F-6BD5F6F78F6F}"/>
    <hyperlink ref="B38" location="'16_Suppl1'!A1" display="Table 16_Suppl1" xr:uid="{B0BE48C3-AD48-45F8-8815-A53758375BCA}"/>
    <hyperlink ref="B39" location="'17'!A1" display="Table 17" xr:uid="{DD72BB50-352E-416B-9A40-9D1BEDA40FB3}"/>
    <hyperlink ref="B40" location="'18'!A1" display="Table 18" xr:uid="{A483CA27-355E-4D9D-A689-AC54EB0B07D7}"/>
    <hyperlink ref="B41" location="'18_Suppl2'!A1" display="Table 18_Suppl2" xr:uid="{B24B1659-CCA1-4A53-8746-DFF609622D5D}"/>
    <hyperlink ref="B42" location="MutipleFx!A1" display="MultipleFx" xr:uid="{F21EB293-AD89-4C87-9F20-C76B5B6C15AA}"/>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98E07-4845-4E0B-84F2-81DC3AF972E8}">
  <dimension ref="A1:F58"/>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8.5703125" defaultRowHeight="15" x14ac:dyDescent="0.25"/>
  <cols>
    <col min="1" max="1" width="13" style="5" customWidth="1"/>
    <col min="2" max="2" width="23.42578125" style="5" bestFit="1" customWidth="1"/>
    <col min="3" max="3" width="12.5703125" style="46" bestFit="1" customWidth="1"/>
    <col min="4" max="6" width="22.42578125" style="5" customWidth="1"/>
    <col min="7" max="16384" width="8.5703125" style="5"/>
  </cols>
  <sheetData>
    <row r="1" spans="1:6" x14ac:dyDescent="0.25">
      <c r="A1" s="16" t="s">
        <v>5965</v>
      </c>
    </row>
    <row r="3" spans="1:6" ht="51" x14ac:dyDescent="0.25">
      <c r="A3" s="370" t="s">
        <v>5966</v>
      </c>
      <c r="B3" s="370"/>
      <c r="C3" s="63"/>
      <c r="D3" s="64" t="s">
        <v>5967</v>
      </c>
      <c r="E3" s="64" t="s">
        <v>5968</v>
      </c>
      <c r="F3" s="64" t="s">
        <v>5969</v>
      </c>
    </row>
    <row r="4" spans="1:6" x14ac:dyDescent="0.25">
      <c r="A4" s="3"/>
      <c r="B4" s="3" t="s">
        <v>5970</v>
      </c>
      <c r="C4" s="65"/>
      <c r="D4" s="65" t="s">
        <v>5971</v>
      </c>
      <c r="E4" s="65" t="s">
        <v>5972</v>
      </c>
      <c r="F4" s="65" t="s">
        <v>5973</v>
      </c>
    </row>
    <row r="5" spans="1:6" x14ac:dyDescent="0.25">
      <c r="A5" s="3" t="s">
        <v>79</v>
      </c>
      <c r="B5" s="3"/>
      <c r="C5" s="65"/>
      <c r="D5" s="3"/>
      <c r="E5" s="3"/>
      <c r="F5" s="3"/>
    </row>
    <row r="6" spans="1:6" x14ac:dyDescent="0.25">
      <c r="A6" s="3"/>
      <c r="B6" s="34" t="s">
        <v>80</v>
      </c>
      <c r="C6" s="65" t="s">
        <v>81</v>
      </c>
      <c r="D6" s="3" t="s">
        <v>5974</v>
      </c>
      <c r="E6" s="3" t="s">
        <v>5975</v>
      </c>
      <c r="F6" s="3" t="s">
        <v>5976</v>
      </c>
    </row>
    <row r="7" spans="1:6" x14ac:dyDescent="0.25">
      <c r="A7" s="3"/>
      <c r="B7" s="34" t="s">
        <v>88</v>
      </c>
      <c r="C7" s="65" t="s">
        <v>81</v>
      </c>
      <c r="D7" s="3" t="s">
        <v>5977</v>
      </c>
      <c r="E7" s="3" t="s">
        <v>5978</v>
      </c>
      <c r="F7" s="3" t="s">
        <v>5979</v>
      </c>
    </row>
    <row r="8" spans="1:6" x14ac:dyDescent="0.25">
      <c r="A8" s="3" t="s">
        <v>5980</v>
      </c>
      <c r="B8" s="3"/>
      <c r="C8" s="65"/>
      <c r="D8" s="3"/>
      <c r="E8" s="3"/>
      <c r="F8" s="3"/>
    </row>
    <row r="9" spans="1:6" x14ac:dyDescent="0.25">
      <c r="A9" s="3"/>
      <c r="B9" s="3"/>
      <c r="C9" s="65" t="s">
        <v>980</v>
      </c>
      <c r="D9" s="3" t="s">
        <v>5981</v>
      </c>
      <c r="E9" s="3" t="s">
        <v>5982</v>
      </c>
      <c r="F9" s="3" t="s">
        <v>5983</v>
      </c>
    </row>
    <row r="10" spans="1:6" x14ac:dyDescent="0.25">
      <c r="A10" s="3"/>
      <c r="B10" s="3"/>
      <c r="C10" s="65" t="s">
        <v>992</v>
      </c>
      <c r="D10" s="3" t="s">
        <v>106</v>
      </c>
      <c r="E10" s="3" t="s">
        <v>5984</v>
      </c>
      <c r="F10" s="3" t="s">
        <v>5985</v>
      </c>
    </row>
    <row r="11" spans="1:6" x14ac:dyDescent="0.25">
      <c r="A11" s="3"/>
      <c r="B11" s="34" t="s">
        <v>5986</v>
      </c>
      <c r="C11" s="65" t="s">
        <v>81</v>
      </c>
      <c r="D11" s="3" t="s">
        <v>5987</v>
      </c>
      <c r="E11" s="3" t="s">
        <v>5988</v>
      </c>
      <c r="F11" s="3" t="s">
        <v>5989</v>
      </c>
    </row>
    <row r="12" spans="1:6" x14ac:dyDescent="0.25">
      <c r="A12" s="3"/>
      <c r="B12" s="34" t="s">
        <v>5990</v>
      </c>
      <c r="C12" s="65" t="s">
        <v>81</v>
      </c>
      <c r="D12" s="3" t="s">
        <v>5991</v>
      </c>
      <c r="E12" s="3" t="s">
        <v>5992</v>
      </c>
      <c r="F12" s="3" t="s">
        <v>5993</v>
      </c>
    </row>
    <row r="13" spans="1:6" x14ac:dyDescent="0.25">
      <c r="A13" s="3"/>
      <c r="B13" s="34" t="s">
        <v>5994</v>
      </c>
      <c r="C13" s="65" t="s">
        <v>81</v>
      </c>
      <c r="D13" s="3" t="s">
        <v>5995</v>
      </c>
      <c r="E13" s="3" t="s">
        <v>5996</v>
      </c>
      <c r="F13" s="3" t="s">
        <v>5997</v>
      </c>
    </row>
    <row r="14" spans="1:6" x14ac:dyDescent="0.25">
      <c r="A14" s="3"/>
      <c r="B14" s="34" t="s">
        <v>5998</v>
      </c>
      <c r="C14" s="65" t="s">
        <v>81</v>
      </c>
      <c r="D14" s="3" t="s">
        <v>5999</v>
      </c>
      <c r="E14" s="3" t="s">
        <v>6000</v>
      </c>
      <c r="F14" s="3" t="s">
        <v>6001</v>
      </c>
    </row>
    <row r="15" spans="1:6" x14ac:dyDescent="0.25">
      <c r="A15" s="3"/>
      <c r="B15" s="34" t="s">
        <v>6002</v>
      </c>
      <c r="C15" s="65" t="s">
        <v>81</v>
      </c>
      <c r="D15" s="3" t="s">
        <v>6003</v>
      </c>
      <c r="E15" s="3" t="s">
        <v>6004</v>
      </c>
      <c r="F15" s="3" t="s">
        <v>6005</v>
      </c>
    </row>
    <row r="16" spans="1:6" x14ac:dyDescent="0.25">
      <c r="A16" s="3" t="s">
        <v>6006</v>
      </c>
      <c r="B16" s="3"/>
      <c r="C16" s="65"/>
      <c r="D16" s="3"/>
      <c r="E16" s="3"/>
      <c r="F16" s="3"/>
    </row>
    <row r="17" spans="1:6" x14ac:dyDescent="0.25">
      <c r="A17" s="3"/>
      <c r="B17" s="34" t="s">
        <v>6007</v>
      </c>
      <c r="C17" s="65" t="s">
        <v>81</v>
      </c>
      <c r="D17" s="3" t="s">
        <v>6008</v>
      </c>
      <c r="E17" s="3" t="s">
        <v>6009</v>
      </c>
      <c r="F17" s="3" t="s">
        <v>6010</v>
      </c>
    </row>
    <row r="18" spans="1:6" x14ac:dyDescent="0.25">
      <c r="A18" s="3"/>
      <c r="B18" s="34" t="s">
        <v>6011</v>
      </c>
      <c r="C18" s="65" t="s">
        <v>81</v>
      </c>
      <c r="D18" s="3" t="s">
        <v>6012</v>
      </c>
      <c r="E18" s="3" t="s">
        <v>6013</v>
      </c>
      <c r="F18" s="3" t="s">
        <v>6014</v>
      </c>
    </row>
    <row r="19" spans="1:6" x14ac:dyDescent="0.25">
      <c r="A19" s="3" t="s">
        <v>1290</v>
      </c>
      <c r="B19" s="3"/>
      <c r="C19" s="65"/>
      <c r="D19" s="3"/>
      <c r="E19" s="3"/>
      <c r="F19" s="3"/>
    </row>
    <row r="20" spans="1:6" x14ac:dyDescent="0.25">
      <c r="A20" s="3">
        <v>1</v>
      </c>
      <c r="B20" s="34" t="s">
        <v>1095</v>
      </c>
      <c r="C20" s="65" t="s">
        <v>81</v>
      </c>
      <c r="D20" s="3" t="s">
        <v>6015</v>
      </c>
      <c r="E20" s="3" t="s">
        <v>6016</v>
      </c>
      <c r="F20" s="3" t="s">
        <v>6017</v>
      </c>
    </row>
    <row r="21" spans="1:6" x14ac:dyDescent="0.25">
      <c r="A21" s="3">
        <v>2</v>
      </c>
      <c r="B21" s="34" t="s">
        <v>6018</v>
      </c>
      <c r="C21" s="65" t="s">
        <v>81</v>
      </c>
      <c r="D21" s="3" t="s">
        <v>6019</v>
      </c>
      <c r="E21" s="3" t="s">
        <v>6020</v>
      </c>
      <c r="F21" s="3" t="s">
        <v>6021</v>
      </c>
    </row>
    <row r="22" spans="1:6" x14ac:dyDescent="0.25">
      <c r="A22" s="3">
        <v>3</v>
      </c>
      <c r="B22" s="34" t="s">
        <v>1097</v>
      </c>
      <c r="C22" s="65" t="s">
        <v>81</v>
      </c>
      <c r="D22" s="3" t="s">
        <v>6022</v>
      </c>
      <c r="E22" s="3" t="s">
        <v>6023</v>
      </c>
      <c r="F22" s="3" t="s">
        <v>6024</v>
      </c>
    </row>
    <row r="23" spans="1:6" x14ac:dyDescent="0.25">
      <c r="A23" s="3">
        <v>4</v>
      </c>
      <c r="B23" s="34" t="s">
        <v>1098</v>
      </c>
      <c r="C23" s="65" t="s">
        <v>81</v>
      </c>
      <c r="D23" s="3" t="s">
        <v>6025</v>
      </c>
      <c r="E23" s="3" t="s">
        <v>6026</v>
      </c>
      <c r="F23" s="3" t="s">
        <v>6027</v>
      </c>
    </row>
    <row r="24" spans="1:6" x14ac:dyDescent="0.25">
      <c r="A24" s="3">
        <v>5</v>
      </c>
      <c r="B24" s="34" t="s">
        <v>1099</v>
      </c>
      <c r="C24" s="65" t="s">
        <v>81</v>
      </c>
      <c r="D24" s="3" t="s">
        <v>6028</v>
      </c>
      <c r="E24" s="3" t="s">
        <v>6029</v>
      </c>
      <c r="F24" s="3" t="s">
        <v>6030</v>
      </c>
    </row>
    <row r="25" spans="1:6" x14ac:dyDescent="0.25">
      <c r="A25" s="3">
        <v>6</v>
      </c>
      <c r="B25" s="34" t="s">
        <v>1100</v>
      </c>
      <c r="C25" s="65" t="s">
        <v>81</v>
      </c>
      <c r="D25" s="3" t="s">
        <v>6031</v>
      </c>
      <c r="E25" s="3" t="s">
        <v>6032</v>
      </c>
      <c r="F25" s="3" t="s">
        <v>6033</v>
      </c>
    </row>
    <row r="26" spans="1:6" x14ac:dyDescent="0.25">
      <c r="A26" s="3">
        <v>7</v>
      </c>
      <c r="B26" s="34" t="s">
        <v>6034</v>
      </c>
      <c r="C26" s="65" t="s">
        <v>81</v>
      </c>
      <c r="D26" s="3" t="s">
        <v>6035</v>
      </c>
      <c r="E26" s="3" t="s">
        <v>6036</v>
      </c>
      <c r="F26" s="3" t="s">
        <v>6037</v>
      </c>
    </row>
    <row r="27" spans="1:6" x14ac:dyDescent="0.25">
      <c r="A27" s="3">
        <v>8</v>
      </c>
      <c r="B27" s="34" t="s">
        <v>6038</v>
      </c>
      <c r="C27" s="65" t="s">
        <v>81</v>
      </c>
      <c r="D27" s="3" t="s">
        <v>6039</v>
      </c>
      <c r="E27" s="3" t="s">
        <v>6040</v>
      </c>
      <c r="F27" s="3" t="s">
        <v>6041</v>
      </c>
    </row>
    <row r="28" spans="1:6" x14ac:dyDescent="0.25">
      <c r="A28" s="3">
        <v>9</v>
      </c>
      <c r="B28" s="34" t="s">
        <v>6042</v>
      </c>
      <c r="C28" s="65" t="s">
        <v>81</v>
      </c>
      <c r="D28" s="3" t="s">
        <v>6043</v>
      </c>
      <c r="E28" s="3" t="s">
        <v>6044</v>
      </c>
      <c r="F28" s="3" t="s">
        <v>6045</v>
      </c>
    </row>
    <row r="29" spans="1:6" x14ac:dyDescent="0.25">
      <c r="A29" s="3">
        <v>10</v>
      </c>
      <c r="B29" s="34" t="s">
        <v>1104</v>
      </c>
      <c r="C29" s="65" t="s">
        <v>81</v>
      </c>
      <c r="D29" s="3" t="s">
        <v>6046</v>
      </c>
      <c r="E29" s="3" t="s">
        <v>6047</v>
      </c>
      <c r="F29" s="3" t="s">
        <v>6048</v>
      </c>
    </row>
    <row r="30" spans="1:6" ht="15.75" x14ac:dyDescent="0.25">
      <c r="A30" s="371" t="s">
        <v>6049</v>
      </c>
      <c r="B30" s="371"/>
      <c r="C30" s="65"/>
      <c r="D30" s="3"/>
      <c r="E30" s="3"/>
      <c r="F30" s="3"/>
    </row>
    <row r="31" spans="1:6" x14ac:dyDescent="0.25">
      <c r="A31" s="3">
        <v>1</v>
      </c>
      <c r="B31" s="34" t="s">
        <v>1095</v>
      </c>
      <c r="C31" s="65" t="s">
        <v>81</v>
      </c>
      <c r="D31" s="65" t="s">
        <v>6050</v>
      </c>
      <c r="E31" s="3" t="s">
        <v>6051</v>
      </c>
      <c r="F31" s="3" t="s">
        <v>6052</v>
      </c>
    </row>
    <row r="32" spans="1:6" x14ac:dyDescent="0.25">
      <c r="A32" s="3">
        <v>2</v>
      </c>
      <c r="B32" s="34" t="s">
        <v>6018</v>
      </c>
      <c r="C32" s="65" t="s">
        <v>81</v>
      </c>
      <c r="D32" s="65" t="s">
        <v>6050</v>
      </c>
      <c r="E32" s="3" t="s">
        <v>6053</v>
      </c>
      <c r="F32" s="3" t="s">
        <v>6054</v>
      </c>
    </row>
    <row r="33" spans="1:6" x14ac:dyDescent="0.25">
      <c r="A33" s="3">
        <v>3</v>
      </c>
      <c r="B33" s="34" t="s">
        <v>1097</v>
      </c>
      <c r="C33" s="65" t="s">
        <v>81</v>
      </c>
      <c r="D33" s="65" t="s">
        <v>6050</v>
      </c>
      <c r="E33" s="3" t="s">
        <v>6055</v>
      </c>
      <c r="F33" s="3" t="s">
        <v>6056</v>
      </c>
    </row>
    <row r="34" spans="1:6" x14ac:dyDescent="0.25">
      <c r="A34" s="3">
        <v>4</v>
      </c>
      <c r="B34" s="34" t="s">
        <v>1098</v>
      </c>
      <c r="C34" s="65" t="s">
        <v>81</v>
      </c>
      <c r="D34" s="65" t="s">
        <v>6050</v>
      </c>
      <c r="E34" s="3" t="s">
        <v>6057</v>
      </c>
      <c r="F34" s="3" t="s">
        <v>6058</v>
      </c>
    </row>
    <row r="35" spans="1:6" x14ac:dyDescent="0.25">
      <c r="A35" s="3">
        <v>5</v>
      </c>
      <c r="B35" s="34" t="s">
        <v>1099</v>
      </c>
      <c r="C35" s="65" t="s">
        <v>81</v>
      </c>
      <c r="D35" s="65" t="s">
        <v>6050</v>
      </c>
      <c r="E35" s="3" t="s">
        <v>6059</v>
      </c>
      <c r="F35" s="3" t="s">
        <v>6060</v>
      </c>
    </row>
    <row r="36" spans="1:6" x14ac:dyDescent="0.25">
      <c r="A36" s="3">
        <v>6</v>
      </c>
      <c r="B36" s="34" t="s">
        <v>1100</v>
      </c>
      <c r="C36" s="65" t="s">
        <v>81</v>
      </c>
      <c r="D36" s="65" t="s">
        <v>6050</v>
      </c>
      <c r="E36" s="3" t="s">
        <v>6061</v>
      </c>
      <c r="F36" s="3" t="s">
        <v>6062</v>
      </c>
    </row>
    <row r="37" spans="1:6" x14ac:dyDescent="0.25">
      <c r="A37" s="3">
        <v>7</v>
      </c>
      <c r="B37" s="34" t="s">
        <v>6034</v>
      </c>
      <c r="C37" s="65" t="s">
        <v>81</v>
      </c>
      <c r="D37" s="65" t="s">
        <v>6050</v>
      </c>
      <c r="E37" s="3" t="s">
        <v>6063</v>
      </c>
      <c r="F37" s="3" t="s">
        <v>6064</v>
      </c>
    </row>
    <row r="38" spans="1:6" x14ac:dyDescent="0.25">
      <c r="A38" s="3">
        <v>8</v>
      </c>
      <c r="B38" s="34" t="s">
        <v>6038</v>
      </c>
      <c r="C38" s="65" t="s">
        <v>81</v>
      </c>
      <c r="D38" s="65" t="s">
        <v>6050</v>
      </c>
      <c r="E38" s="3" t="s">
        <v>6065</v>
      </c>
      <c r="F38" s="3" t="s">
        <v>6066</v>
      </c>
    </row>
    <row r="39" spans="1:6" x14ac:dyDescent="0.25">
      <c r="A39" s="3">
        <v>9</v>
      </c>
      <c r="B39" s="34" t="s">
        <v>6042</v>
      </c>
      <c r="C39" s="65" t="s">
        <v>81</v>
      </c>
      <c r="D39" s="65" t="s">
        <v>6050</v>
      </c>
      <c r="E39" s="3" t="s">
        <v>6067</v>
      </c>
      <c r="F39" s="3" t="s">
        <v>6062</v>
      </c>
    </row>
    <row r="40" spans="1:6" x14ac:dyDescent="0.25">
      <c r="A40" s="3">
        <v>10</v>
      </c>
      <c r="B40" s="34" t="s">
        <v>1104</v>
      </c>
      <c r="C40" s="65" t="s">
        <v>81</v>
      </c>
      <c r="D40" s="65" t="s">
        <v>6050</v>
      </c>
      <c r="E40" s="3" t="s">
        <v>6068</v>
      </c>
      <c r="F40" s="3" t="s">
        <v>6069</v>
      </c>
    </row>
    <row r="41" spans="1:6" ht="15.75" x14ac:dyDescent="0.25">
      <c r="A41" s="371" t="s">
        <v>6070</v>
      </c>
      <c r="B41" s="371"/>
      <c r="C41" s="65"/>
      <c r="D41" s="65"/>
      <c r="E41" s="3"/>
      <c r="F41" s="3"/>
    </row>
    <row r="42" spans="1:6" x14ac:dyDescent="0.25">
      <c r="A42" s="3">
        <v>1</v>
      </c>
      <c r="B42" s="34" t="s">
        <v>1095</v>
      </c>
      <c r="C42" s="65" t="s">
        <v>81</v>
      </c>
      <c r="D42" s="65" t="s">
        <v>6050</v>
      </c>
      <c r="E42" s="65" t="s">
        <v>6050</v>
      </c>
      <c r="F42" s="3" t="s">
        <v>6071</v>
      </c>
    </row>
    <row r="43" spans="1:6" x14ac:dyDescent="0.25">
      <c r="A43" s="3">
        <v>2</v>
      </c>
      <c r="B43" s="34" t="s">
        <v>6018</v>
      </c>
      <c r="C43" s="65" t="s">
        <v>81</v>
      </c>
      <c r="D43" s="65" t="s">
        <v>6050</v>
      </c>
      <c r="E43" s="65" t="s">
        <v>6050</v>
      </c>
      <c r="F43" s="3" t="s">
        <v>6072</v>
      </c>
    </row>
    <row r="44" spans="1:6" x14ac:dyDescent="0.25">
      <c r="A44" s="3">
        <v>3</v>
      </c>
      <c r="B44" s="34" t="s">
        <v>1097</v>
      </c>
      <c r="C44" s="65" t="s">
        <v>81</v>
      </c>
      <c r="D44" s="65" t="s">
        <v>6050</v>
      </c>
      <c r="E44" s="65" t="s">
        <v>6050</v>
      </c>
      <c r="F44" s="3" t="s">
        <v>6073</v>
      </c>
    </row>
    <row r="45" spans="1:6" x14ac:dyDescent="0.25">
      <c r="A45" s="3">
        <v>4</v>
      </c>
      <c r="B45" s="34" t="s">
        <v>1098</v>
      </c>
      <c r="C45" s="65" t="s">
        <v>81</v>
      </c>
      <c r="D45" s="65" t="s">
        <v>6050</v>
      </c>
      <c r="E45" s="65" t="s">
        <v>6050</v>
      </c>
      <c r="F45" s="3" t="s">
        <v>6074</v>
      </c>
    </row>
    <row r="46" spans="1:6" x14ac:dyDescent="0.25">
      <c r="A46" s="3">
        <v>5</v>
      </c>
      <c r="B46" s="34" t="s">
        <v>1099</v>
      </c>
      <c r="C46" s="65" t="s">
        <v>81</v>
      </c>
      <c r="D46" s="65" t="s">
        <v>6050</v>
      </c>
      <c r="E46" s="65" t="s">
        <v>6050</v>
      </c>
      <c r="F46" s="3" t="s">
        <v>6075</v>
      </c>
    </row>
    <row r="47" spans="1:6" x14ac:dyDescent="0.25">
      <c r="A47" s="3">
        <v>6</v>
      </c>
      <c r="B47" s="34" t="s">
        <v>1100</v>
      </c>
      <c r="C47" s="65" t="s">
        <v>81</v>
      </c>
      <c r="D47" s="65" t="s">
        <v>6050</v>
      </c>
      <c r="E47" s="65" t="s">
        <v>6050</v>
      </c>
      <c r="F47" s="3" t="s">
        <v>6076</v>
      </c>
    </row>
    <row r="48" spans="1:6" x14ac:dyDescent="0.25">
      <c r="A48" s="3">
        <v>7</v>
      </c>
      <c r="B48" s="34" t="s">
        <v>6034</v>
      </c>
      <c r="C48" s="65" t="s">
        <v>81</v>
      </c>
      <c r="D48" s="65" t="s">
        <v>6050</v>
      </c>
      <c r="E48" s="65" t="s">
        <v>6050</v>
      </c>
      <c r="F48" s="3" t="s">
        <v>6077</v>
      </c>
    </row>
    <row r="49" spans="1:6" x14ac:dyDescent="0.25">
      <c r="A49" s="3">
        <v>8</v>
      </c>
      <c r="B49" s="34" t="s">
        <v>6038</v>
      </c>
      <c r="C49" s="65" t="s">
        <v>81</v>
      </c>
      <c r="D49" s="65" t="s">
        <v>6050</v>
      </c>
      <c r="E49" s="65" t="s">
        <v>6050</v>
      </c>
      <c r="F49" s="3" t="s">
        <v>6078</v>
      </c>
    </row>
    <row r="50" spans="1:6" x14ac:dyDescent="0.25">
      <c r="A50" s="3">
        <v>9</v>
      </c>
      <c r="B50" s="34" t="s">
        <v>6042</v>
      </c>
      <c r="C50" s="65" t="s">
        <v>81</v>
      </c>
      <c r="D50" s="65" t="s">
        <v>6050</v>
      </c>
      <c r="E50" s="65" t="s">
        <v>6050</v>
      </c>
      <c r="F50" s="3" t="s">
        <v>6079</v>
      </c>
    </row>
    <row r="51" spans="1:6" x14ac:dyDescent="0.25">
      <c r="A51" s="3">
        <v>10</v>
      </c>
      <c r="B51" s="34" t="s">
        <v>1104</v>
      </c>
      <c r="C51" s="65" t="s">
        <v>81</v>
      </c>
      <c r="D51" s="65" t="s">
        <v>6050</v>
      </c>
      <c r="E51" s="65" t="s">
        <v>6050</v>
      </c>
      <c r="F51" s="3" t="s">
        <v>6080</v>
      </c>
    </row>
    <row r="52" spans="1:6" x14ac:dyDescent="0.25">
      <c r="A52" s="3"/>
      <c r="B52" s="3"/>
      <c r="C52" s="65"/>
      <c r="D52" s="3"/>
      <c r="E52" s="3"/>
      <c r="F52" s="3"/>
    </row>
    <row r="53" spans="1:6" x14ac:dyDescent="0.25">
      <c r="A53" s="31" t="s">
        <v>6081</v>
      </c>
      <c r="B53" s="31"/>
      <c r="C53" s="66"/>
      <c r="D53" s="31" t="s">
        <v>6082</v>
      </c>
      <c r="E53" s="31" t="s">
        <v>6083</v>
      </c>
      <c r="F53" s="31" t="s">
        <v>6084</v>
      </c>
    </row>
    <row r="55" spans="1:6" x14ac:dyDescent="0.25">
      <c r="A55" s="3" t="s">
        <v>6085</v>
      </c>
    </row>
    <row r="56" spans="1:6" x14ac:dyDescent="0.25">
      <c r="A56" s="34" t="s">
        <v>6086</v>
      </c>
    </row>
    <row r="58" spans="1:6" x14ac:dyDescent="0.25">
      <c r="A58" s="34" t="s">
        <v>6087</v>
      </c>
    </row>
  </sheetData>
  <mergeCells count="3">
    <mergeCell ref="A3:B3"/>
    <mergeCell ref="A30:B30"/>
    <mergeCell ref="A41:B41"/>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B6C7-E324-4017-8FDC-E68DC7B5C894}">
  <dimension ref="A1:F21"/>
  <sheetViews>
    <sheetView zoomScaleNormal="100" workbookViewId="0"/>
  </sheetViews>
  <sheetFormatPr defaultColWidth="8.5703125" defaultRowHeight="15" x14ac:dyDescent="0.25"/>
  <cols>
    <col min="1" max="1" width="34.42578125" style="5" customWidth="1"/>
    <col min="2" max="6" width="15.5703125" style="5" customWidth="1"/>
    <col min="7" max="16384" width="8.5703125" style="5"/>
  </cols>
  <sheetData>
    <row r="1" spans="1:6" ht="15.75" x14ac:dyDescent="0.25">
      <c r="A1" s="4" t="s">
        <v>6088</v>
      </c>
    </row>
    <row r="3" spans="1:6" x14ac:dyDescent="0.25">
      <c r="A3" s="67" t="s">
        <v>1290</v>
      </c>
      <c r="B3" s="372" t="s">
        <v>6089</v>
      </c>
      <c r="C3" s="372"/>
      <c r="D3" s="372"/>
      <c r="E3" s="372"/>
      <c r="F3" s="372"/>
    </row>
    <row r="4" spans="1:6" ht="60" x14ac:dyDescent="0.25">
      <c r="A4" s="68"/>
      <c r="B4" s="145" t="s">
        <v>6090</v>
      </c>
      <c r="C4" s="145" t="s">
        <v>6091</v>
      </c>
      <c r="D4" s="145" t="s">
        <v>6092</v>
      </c>
      <c r="E4" s="145" t="s">
        <v>6093</v>
      </c>
      <c r="F4" s="145" t="s">
        <v>6094</v>
      </c>
    </row>
    <row r="5" spans="1:6" x14ac:dyDescent="0.25">
      <c r="A5" s="69"/>
      <c r="B5" s="70" t="s">
        <v>81</v>
      </c>
      <c r="C5" s="70" t="s">
        <v>81</v>
      </c>
      <c r="D5" s="70" t="s">
        <v>81</v>
      </c>
      <c r="E5" s="70" t="s">
        <v>81</v>
      </c>
      <c r="F5" s="70" t="s">
        <v>81</v>
      </c>
    </row>
    <row r="6" spans="1:6" x14ac:dyDescent="0.25">
      <c r="A6" s="35" t="s">
        <v>63</v>
      </c>
      <c r="B6" s="35" t="s">
        <v>6095</v>
      </c>
      <c r="C6" s="5" t="s">
        <v>6096</v>
      </c>
      <c r="D6" s="5" t="s">
        <v>6097</v>
      </c>
      <c r="E6" s="35" t="s">
        <v>6098</v>
      </c>
      <c r="F6" s="35" t="s">
        <v>6099</v>
      </c>
    </row>
    <row r="7" spans="1:6" x14ac:dyDescent="0.25">
      <c r="A7" s="36" t="s">
        <v>65</v>
      </c>
      <c r="B7" s="36" t="s">
        <v>6100</v>
      </c>
      <c r="C7" s="5" t="s">
        <v>6101</v>
      </c>
      <c r="D7" s="5" t="s">
        <v>6102</v>
      </c>
      <c r="E7" s="36" t="s">
        <v>6103</v>
      </c>
      <c r="F7" s="36" t="s">
        <v>6104</v>
      </c>
    </row>
    <row r="8" spans="1:6" x14ac:dyDescent="0.25">
      <c r="A8" s="36" t="s">
        <v>412</v>
      </c>
      <c r="B8" s="36" t="s">
        <v>6105</v>
      </c>
      <c r="C8" s="5" t="s">
        <v>6106</v>
      </c>
      <c r="D8" s="5" t="s">
        <v>6107</v>
      </c>
      <c r="E8" s="36" t="s">
        <v>6108</v>
      </c>
      <c r="F8" s="36" t="s">
        <v>6109</v>
      </c>
    </row>
    <row r="9" spans="1:6" x14ac:dyDescent="0.25">
      <c r="A9" s="36" t="s">
        <v>413</v>
      </c>
      <c r="B9" s="36" t="s">
        <v>6110</v>
      </c>
      <c r="C9" s="5" t="s">
        <v>6111</v>
      </c>
      <c r="D9" s="5" t="s">
        <v>6112</v>
      </c>
      <c r="E9" s="36" t="s">
        <v>6113</v>
      </c>
      <c r="F9" s="36" t="s">
        <v>6114</v>
      </c>
    </row>
    <row r="10" spans="1:6" x14ac:dyDescent="0.25">
      <c r="A10" s="36" t="s">
        <v>66</v>
      </c>
      <c r="B10" s="36" t="s">
        <v>6115</v>
      </c>
      <c r="C10" s="5" t="s">
        <v>6116</v>
      </c>
      <c r="D10" s="5" t="s">
        <v>6117</v>
      </c>
      <c r="E10" s="36" t="s">
        <v>6118</v>
      </c>
      <c r="F10" s="36" t="s">
        <v>6119</v>
      </c>
    </row>
    <row r="11" spans="1:6" x14ac:dyDescent="0.25">
      <c r="A11" s="36" t="s">
        <v>67</v>
      </c>
      <c r="B11" s="36" t="s">
        <v>6120</v>
      </c>
      <c r="C11" s="5" t="s">
        <v>6121</v>
      </c>
      <c r="D11" s="5" t="s">
        <v>6122</v>
      </c>
      <c r="E11" s="36" t="s">
        <v>6123</v>
      </c>
      <c r="F11" s="36" t="s">
        <v>6124</v>
      </c>
    </row>
    <row r="12" spans="1:6" x14ac:dyDescent="0.25">
      <c r="A12" s="36" t="s">
        <v>6125</v>
      </c>
      <c r="B12" s="36" t="s">
        <v>6126</v>
      </c>
      <c r="C12" s="5" t="s">
        <v>6127</v>
      </c>
      <c r="D12" s="5" t="s">
        <v>6128</v>
      </c>
      <c r="E12" s="36" t="s">
        <v>6129</v>
      </c>
      <c r="F12" s="36" t="s">
        <v>6130</v>
      </c>
    </row>
    <row r="13" spans="1:6" x14ac:dyDescent="0.25">
      <c r="A13" s="36" t="s">
        <v>415</v>
      </c>
      <c r="B13" s="36" t="s">
        <v>6131</v>
      </c>
      <c r="C13" s="5" t="s">
        <v>6132</v>
      </c>
      <c r="D13" s="5" t="s">
        <v>6133</v>
      </c>
      <c r="E13" s="36" t="s">
        <v>6134</v>
      </c>
      <c r="F13" s="36" t="s">
        <v>6135</v>
      </c>
    </row>
    <row r="14" spans="1:6" x14ac:dyDescent="0.25">
      <c r="A14" s="36" t="s">
        <v>416</v>
      </c>
      <c r="B14" s="36" t="s">
        <v>6136</v>
      </c>
      <c r="C14" s="5" t="s">
        <v>6137</v>
      </c>
      <c r="D14" s="5" t="s">
        <v>6138</v>
      </c>
      <c r="E14" s="36" t="s">
        <v>6139</v>
      </c>
      <c r="F14" s="36" t="s">
        <v>6140</v>
      </c>
    </row>
    <row r="15" spans="1:6" x14ac:dyDescent="0.25">
      <c r="A15" s="36" t="s">
        <v>417</v>
      </c>
      <c r="B15" s="36" t="s">
        <v>6141</v>
      </c>
      <c r="C15" s="5" t="s">
        <v>6142</v>
      </c>
      <c r="D15" s="5" t="s">
        <v>6143</v>
      </c>
      <c r="E15" s="36" t="s">
        <v>6144</v>
      </c>
      <c r="F15" s="36" t="s">
        <v>6145</v>
      </c>
    </row>
    <row r="16" spans="1:6" x14ac:dyDescent="0.25">
      <c r="A16" s="71" t="s">
        <v>5833</v>
      </c>
      <c r="B16" s="71" t="s">
        <v>6146</v>
      </c>
      <c r="C16" s="71" t="s">
        <v>6147</v>
      </c>
      <c r="D16" s="71" t="s">
        <v>6148</v>
      </c>
      <c r="E16" s="71" t="s">
        <v>6149</v>
      </c>
      <c r="F16" s="71" t="s">
        <v>6150</v>
      </c>
    </row>
    <row r="18" spans="1:1" x14ac:dyDescent="0.25">
      <c r="A18" s="5" t="s">
        <v>6151</v>
      </c>
    </row>
    <row r="19" spans="1:1" x14ac:dyDescent="0.25">
      <c r="A19" s="47" t="s">
        <v>6152</v>
      </c>
    </row>
    <row r="21" spans="1:1" x14ac:dyDescent="0.25">
      <c r="A21" s="34" t="s">
        <v>6153</v>
      </c>
    </row>
  </sheetData>
  <mergeCells count="1">
    <mergeCell ref="B3:F3"/>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834EA-C293-49A4-B937-026B60588C60}">
  <dimension ref="A1:G24"/>
  <sheetViews>
    <sheetView workbookViewId="0"/>
  </sheetViews>
  <sheetFormatPr defaultRowHeight="15" x14ac:dyDescent="0.25"/>
  <cols>
    <col min="1" max="6" width="23" customWidth="1"/>
  </cols>
  <sheetData>
    <row r="1" spans="1:7" ht="15.75" x14ac:dyDescent="0.25">
      <c r="A1" s="205" t="s">
        <v>8041</v>
      </c>
      <c r="B1" s="208"/>
      <c r="C1" s="208"/>
      <c r="D1" s="208"/>
      <c r="E1" s="209"/>
      <c r="F1" s="209"/>
      <c r="G1" s="209"/>
    </row>
    <row r="2" spans="1:7" x14ac:dyDescent="0.25">
      <c r="A2" s="208"/>
      <c r="B2" s="208"/>
      <c r="C2" s="208"/>
      <c r="D2" s="208"/>
      <c r="E2" s="208"/>
      <c r="F2" s="208"/>
      <c r="G2" s="208"/>
    </row>
    <row r="3" spans="1:7" x14ac:dyDescent="0.25">
      <c r="A3" s="242" t="s">
        <v>1290</v>
      </c>
      <c r="B3" s="373" t="s">
        <v>6089</v>
      </c>
      <c r="C3" s="373"/>
      <c r="D3" s="373"/>
      <c r="E3" s="373"/>
      <c r="F3" s="373"/>
      <c r="G3" s="208"/>
    </row>
    <row r="4" spans="1:7" ht="45" x14ac:dyDescent="0.25">
      <c r="A4" s="214" t="s">
        <v>4482</v>
      </c>
      <c r="B4" s="214" t="s">
        <v>6090</v>
      </c>
      <c r="C4" s="214" t="s">
        <v>6091</v>
      </c>
      <c r="D4" s="214" t="s">
        <v>6092</v>
      </c>
      <c r="E4" s="214" t="s">
        <v>6154</v>
      </c>
      <c r="F4" s="214" t="s">
        <v>6094</v>
      </c>
      <c r="G4" s="208"/>
    </row>
    <row r="5" spans="1:7" x14ac:dyDescent="0.25">
      <c r="A5" s="215" t="s">
        <v>4482</v>
      </c>
      <c r="B5" s="216" t="s">
        <v>81</v>
      </c>
      <c r="C5" s="216" t="s">
        <v>81</v>
      </c>
      <c r="D5" s="216" t="s">
        <v>81</v>
      </c>
      <c r="E5" s="216" t="s">
        <v>81</v>
      </c>
      <c r="F5" s="216" t="s">
        <v>81</v>
      </c>
      <c r="G5" s="208"/>
    </row>
    <row r="6" spans="1:7" x14ac:dyDescent="0.25">
      <c r="A6" s="208" t="s">
        <v>63</v>
      </c>
      <c r="B6" s="208" t="s">
        <v>6155</v>
      </c>
      <c r="C6" s="208" t="s">
        <v>6156</v>
      </c>
      <c r="D6" s="208" t="s">
        <v>6157</v>
      </c>
      <c r="E6" s="208" t="s">
        <v>6158</v>
      </c>
      <c r="F6" s="208" t="s">
        <v>6159</v>
      </c>
      <c r="G6" s="208"/>
    </row>
    <row r="7" spans="1:7" x14ac:dyDescent="0.25">
      <c r="A7" s="208" t="s">
        <v>65</v>
      </c>
      <c r="B7" s="208" t="s">
        <v>6160</v>
      </c>
      <c r="C7" s="208" t="s">
        <v>6161</v>
      </c>
      <c r="D7" s="208" t="s">
        <v>6162</v>
      </c>
      <c r="E7" s="208" t="s">
        <v>6163</v>
      </c>
      <c r="F7" s="208" t="s">
        <v>6164</v>
      </c>
      <c r="G7" s="208"/>
    </row>
    <row r="8" spans="1:7" x14ac:dyDescent="0.25">
      <c r="A8" s="208" t="s">
        <v>412</v>
      </c>
      <c r="B8" s="208" t="s">
        <v>6165</v>
      </c>
      <c r="C8" s="208" t="s">
        <v>6166</v>
      </c>
      <c r="D8" s="208" t="s">
        <v>6167</v>
      </c>
      <c r="E8" s="208" t="s">
        <v>6168</v>
      </c>
      <c r="F8" s="208" t="s">
        <v>6169</v>
      </c>
      <c r="G8" s="208"/>
    </row>
    <row r="9" spans="1:7" x14ac:dyDescent="0.25">
      <c r="A9" s="208" t="s">
        <v>413</v>
      </c>
      <c r="B9" s="208" t="s">
        <v>6170</v>
      </c>
      <c r="C9" s="208" t="s">
        <v>6171</v>
      </c>
      <c r="D9" s="208" t="s">
        <v>6172</v>
      </c>
      <c r="E9" s="208" t="s">
        <v>6173</v>
      </c>
      <c r="F9" s="208" t="s">
        <v>6174</v>
      </c>
      <c r="G9" s="208"/>
    </row>
    <row r="10" spans="1:7" x14ac:dyDescent="0.25">
      <c r="A10" s="208" t="s">
        <v>66</v>
      </c>
      <c r="B10" s="208" t="s">
        <v>6175</v>
      </c>
      <c r="C10" s="208" t="s">
        <v>6176</v>
      </c>
      <c r="D10" s="208" t="s">
        <v>6177</v>
      </c>
      <c r="E10" s="208" t="s">
        <v>6178</v>
      </c>
      <c r="F10" s="208" t="s">
        <v>6179</v>
      </c>
      <c r="G10" s="208"/>
    </row>
    <row r="11" spans="1:7" x14ac:dyDescent="0.25">
      <c r="A11" s="208" t="s">
        <v>67</v>
      </c>
      <c r="B11" s="208" t="s">
        <v>6180</v>
      </c>
      <c r="C11" s="208" t="s">
        <v>6181</v>
      </c>
      <c r="D11" s="208" t="s">
        <v>6182</v>
      </c>
      <c r="E11" s="208" t="s">
        <v>6183</v>
      </c>
      <c r="F11" s="208" t="s">
        <v>6184</v>
      </c>
      <c r="G11" s="208"/>
    </row>
    <row r="12" spans="1:7" x14ac:dyDescent="0.25">
      <c r="A12" s="208" t="s">
        <v>6125</v>
      </c>
      <c r="B12" s="208" t="s">
        <v>6216</v>
      </c>
      <c r="C12" s="208" t="s">
        <v>6217</v>
      </c>
      <c r="D12" s="208" t="s">
        <v>6218</v>
      </c>
      <c r="E12" s="208" t="s">
        <v>6219</v>
      </c>
      <c r="F12" s="208" t="s">
        <v>6220</v>
      </c>
      <c r="G12" s="208"/>
    </row>
    <row r="13" spans="1:7" x14ac:dyDescent="0.25">
      <c r="A13" s="208" t="s">
        <v>415</v>
      </c>
      <c r="B13" s="208" t="s">
        <v>6195</v>
      </c>
      <c r="C13" s="208" t="s">
        <v>6196</v>
      </c>
      <c r="D13" s="208" t="s">
        <v>6197</v>
      </c>
      <c r="E13" s="208" t="s">
        <v>6198</v>
      </c>
      <c r="F13" s="208" t="s">
        <v>6199</v>
      </c>
      <c r="G13" s="208"/>
    </row>
    <row r="14" spans="1:7" ht="30" x14ac:dyDescent="0.25">
      <c r="A14" s="208" t="s">
        <v>416</v>
      </c>
      <c r="B14" s="208" t="s">
        <v>6200</v>
      </c>
      <c r="C14" s="208" t="s">
        <v>6201</v>
      </c>
      <c r="D14" s="208" t="s">
        <v>6202</v>
      </c>
      <c r="E14" s="208" t="s">
        <v>6203</v>
      </c>
      <c r="F14" s="208" t="s">
        <v>6204</v>
      </c>
      <c r="G14" s="208"/>
    </row>
    <row r="15" spans="1:7" x14ac:dyDescent="0.25">
      <c r="A15" s="208" t="s">
        <v>417</v>
      </c>
      <c r="B15" s="208" t="s">
        <v>6205</v>
      </c>
      <c r="C15" s="208" t="s">
        <v>6206</v>
      </c>
      <c r="D15" s="208" t="s">
        <v>6207</v>
      </c>
      <c r="E15" s="208" t="s">
        <v>6208</v>
      </c>
      <c r="F15" s="208" t="s">
        <v>6209</v>
      </c>
      <c r="G15" s="208"/>
    </row>
    <row r="16" spans="1:7" ht="30" x14ac:dyDescent="0.25">
      <c r="A16" s="217" t="s">
        <v>5833</v>
      </c>
      <c r="B16" s="217" t="s">
        <v>6210</v>
      </c>
      <c r="C16" s="217" t="s">
        <v>6211</v>
      </c>
      <c r="D16" s="217" t="s">
        <v>6212</v>
      </c>
      <c r="E16" s="217" t="s">
        <v>6213</v>
      </c>
      <c r="F16" s="217" t="s">
        <v>6214</v>
      </c>
      <c r="G16" s="208"/>
    </row>
    <row r="17" spans="1:7" x14ac:dyDescent="0.25">
      <c r="A17" s="208"/>
      <c r="B17" s="208"/>
      <c r="C17" s="208"/>
      <c r="D17" s="208"/>
      <c r="E17" s="208"/>
      <c r="F17" s="208"/>
      <c r="G17" s="208"/>
    </row>
    <row r="18" spans="1:7" x14ac:dyDescent="0.25">
      <c r="A18" s="206" t="s">
        <v>6151</v>
      </c>
      <c r="B18" s="208"/>
      <c r="C18" s="208"/>
      <c r="D18" s="208"/>
      <c r="E18" s="208"/>
      <c r="F18" s="208"/>
      <c r="G18" s="209"/>
    </row>
    <row r="19" spans="1:7" x14ac:dyDescent="0.25">
      <c r="A19" s="206" t="s">
        <v>6152</v>
      </c>
      <c r="B19" s="208"/>
      <c r="C19" s="208"/>
      <c r="D19" s="208"/>
      <c r="E19" s="208"/>
      <c r="F19" s="208"/>
      <c r="G19" s="209"/>
    </row>
    <row r="20" spans="1:7" x14ac:dyDescent="0.25">
      <c r="A20" s="208"/>
      <c r="B20" s="208"/>
      <c r="C20" s="208"/>
      <c r="D20" s="208"/>
      <c r="E20" s="208"/>
      <c r="F20" s="208"/>
      <c r="G20" s="208"/>
    </row>
    <row r="21" spans="1:7" x14ac:dyDescent="0.25">
      <c r="A21" s="224" t="s">
        <v>6221</v>
      </c>
      <c r="B21" s="208"/>
      <c r="C21" s="208"/>
      <c r="D21" s="208"/>
      <c r="E21" s="208"/>
      <c r="F21" s="208"/>
      <c r="G21" s="208"/>
    </row>
    <row r="22" spans="1:7" x14ac:dyDescent="0.25">
      <c r="A22" s="208"/>
      <c r="B22" s="208"/>
      <c r="C22" s="208"/>
      <c r="D22" s="208"/>
      <c r="E22" s="208"/>
      <c r="F22" s="208"/>
      <c r="G22" s="208"/>
    </row>
    <row r="23" spans="1:7" x14ac:dyDescent="0.25">
      <c r="A23" s="208"/>
      <c r="B23" s="208"/>
      <c r="C23" s="208"/>
      <c r="D23" s="208"/>
      <c r="E23" s="208"/>
      <c r="F23" s="208"/>
      <c r="G23" s="208"/>
    </row>
    <row r="24" spans="1:7" x14ac:dyDescent="0.25">
      <c r="A24" s="208"/>
      <c r="B24" s="208"/>
      <c r="C24" s="208"/>
      <c r="D24" s="208"/>
      <c r="E24" s="208"/>
      <c r="F24" s="208"/>
      <c r="G24" s="208"/>
    </row>
  </sheetData>
  <mergeCells count="1">
    <mergeCell ref="B3:F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63845-D060-4A99-8289-EAB020C75AF5}">
  <dimension ref="A1:G25"/>
  <sheetViews>
    <sheetView workbookViewId="0"/>
  </sheetViews>
  <sheetFormatPr defaultRowHeight="15" x14ac:dyDescent="0.25"/>
  <cols>
    <col min="1" max="6" width="27.28515625" customWidth="1"/>
  </cols>
  <sheetData>
    <row r="1" spans="1:7" ht="15.75" x14ac:dyDescent="0.25">
      <c r="A1" s="205" t="s">
        <v>8042</v>
      </c>
      <c r="B1" s="208"/>
      <c r="C1" s="208"/>
      <c r="D1" s="208"/>
      <c r="E1" s="209"/>
      <c r="F1" s="209"/>
      <c r="G1" s="209"/>
    </row>
    <row r="2" spans="1:7" x14ac:dyDescent="0.25">
      <c r="A2" s="208"/>
      <c r="B2" s="208"/>
      <c r="C2" s="208"/>
      <c r="D2" s="208"/>
      <c r="E2" s="208"/>
      <c r="F2" s="208"/>
      <c r="G2" s="208"/>
    </row>
    <row r="3" spans="1:7" x14ac:dyDescent="0.25">
      <c r="A3" s="242" t="s">
        <v>1290</v>
      </c>
      <c r="B3" s="374" t="s">
        <v>6089</v>
      </c>
      <c r="C3" s="374"/>
      <c r="D3" s="374"/>
      <c r="E3" s="374"/>
      <c r="F3" s="374"/>
      <c r="G3" s="208"/>
    </row>
    <row r="4" spans="1:7" ht="30" x14ac:dyDescent="0.25">
      <c r="A4" s="214" t="s">
        <v>4482</v>
      </c>
      <c r="B4" s="214" t="s">
        <v>6090</v>
      </c>
      <c r="C4" s="214" t="s">
        <v>6091</v>
      </c>
      <c r="D4" s="214" t="s">
        <v>6092</v>
      </c>
      <c r="E4" s="214" t="s">
        <v>6154</v>
      </c>
      <c r="F4" s="214" t="s">
        <v>6094</v>
      </c>
      <c r="G4" s="208"/>
    </row>
    <row r="5" spans="1:7" x14ac:dyDescent="0.25">
      <c r="A5" s="215" t="s">
        <v>4482</v>
      </c>
      <c r="B5" s="216" t="s">
        <v>81</v>
      </c>
      <c r="C5" s="216" t="s">
        <v>81</v>
      </c>
      <c r="D5" s="216" t="s">
        <v>81</v>
      </c>
      <c r="E5" s="216" t="s">
        <v>81</v>
      </c>
      <c r="F5" s="216" t="s">
        <v>81</v>
      </c>
      <c r="G5" s="208"/>
    </row>
    <row r="6" spans="1:7" x14ac:dyDescent="0.25">
      <c r="A6" s="208" t="s">
        <v>63</v>
      </c>
      <c r="B6" s="208" t="s">
        <v>6155</v>
      </c>
      <c r="C6" s="208" t="s">
        <v>6156</v>
      </c>
      <c r="D6" s="208" t="s">
        <v>6157</v>
      </c>
      <c r="E6" s="208" t="s">
        <v>6158</v>
      </c>
      <c r="F6" s="208" t="s">
        <v>6159</v>
      </c>
      <c r="G6" s="208"/>
    </row>
    <row r="7" spans="1:7" x14ac:dyDescent="0.25">
      <c r="A7" s="208" t="s">
        <v>65</v>
      </c>
      <c r="B7" s="208" t="s">
        <v>6160</v>
      </c>
      <c r="C7" s="208" t="s">
        <v>6161</v>
      </c>
      <c r="D7" s="208" t="s">
        <v>6162</v>
      </c>
      <c r="E7" s="208" t="s">
        <v>6163</v>
      </c>
      <c r="F7" s="208" t="s">
        <v>6164</v>
      </c>
      <c r="G7" s="208"/>
    </row>
    <row r="8" spans="1:7" x14ac:dyDescent="0.25">
      <c r="A8" s="208" t="s">
        <v>412</v>
      </c>
      <c r="B8" s="208" t="s">
        <v>6165</v>
      </c>
      <c r="C8" s="208" t="s">
        <v>6166</v>
      </c>
      <c r="D8" s="208" t="s">
        <v>6167</v>
      </c>
      <c r="E8" s="208" t="s">
        <v>6168</v>
      </c>
      <c r="F8" s="208" t="s">
        <v>6169</v>
      </c>
      <c r="G8" s="208"/>
    </row>
    <row r="9" spans="1:7" x14ac:dyDescent="0.25">
      <c r="A9" s="208" t="s">
        <v>413</v>
      </c>
      <c r="B9" s="208" t="s">
        <v>6170</v>
      </c>
      <c r="C9" s="208" t="s">
        <v>6171</v>
      </c>
      <c r="D9" s="208" t="s">
        <v>6172</v>
      </c>
      <c r="E9" s="208" t="s">
        <v>6173</v>
      </c>
      <c r="F9" s="208" t="s">
        <v>6174</v>
      </c>
      <c r="G9" s="208"/>
    </row>
    <row r="10" spans="1:7" x14ac:dyDescent="0.25">
      <c r="A10" s="208" t="s">
        <v>66</v>
      </c>
      <c r="B10" s="208" t="s">
        <v>6175</v>
      </c>
      <c r="C10" s="208" t="s">
        <v>6176</v>
      </c>
      <c r="D10" s="208" t="s">
        <v>6177</v>
      </c>
      <c r="E10" s="208" t="s">
        <v>6178</v>
      </c>
      <c r="F10" s="208" t="s">
        <v>6179</v>
      </c>
      <c r="G10" s="208"/>
    </row>
    <row r="11" spans="1:7" x14ac:dyDescent="0.25">
      <c r="A11" s="208" t="s">
        <v>67</v>
      </c>
      <c r="B11" s="208" t="s">
        <v>6180</v>
      </c>
      <c r="C11" s="208" t="s">
        <v>6181</v>
      </c>
      <c r="D11" s="208" t="s">
        <v>6182</v>
      </c>
      <c r="E11" s="208" t="s">
        <v>6183</v>
      </c>
      <c r="F11" s="208" t="s">
        <v>6184</v>
      </c>
      <c r="G11" s="208"/>
    </row>
    <row r="12" spans="1:7" x14ac:dyDescent="0.25">
      <c r="A12" s="208" t="s">
        <v>64</v>
      </c>
      <c r="B12" s="208" t="s">
        <v>6185</v>
      </c>
      <c r="C12" s="208" t="s">
        <v>6186</v>
      </c>
      <c r="D12" s="208" t="s">
        <v>6187</v>
      </c>
      <c r="E12" s="208" t="s">
        <v>6188</v>
      </c>
      <c r="F12" s="208" t="s">
        <v>6189</v>
      </c>
      <c r="G12" s="208"/>
    </row>
    <row r="13" spans="1:7" x14ac:dyDescent="0.25">
      <c r="A13" s="208" t="s">
        <v>4628</v>
      </c>
      <c r="B13" s="208" t="s">
        <v>6190</v>
      </c>
      <c r="C13" s="208" t="s">
        <v>6191</v>
      </c>
      <c r="D13" s="208" t="s">
        <v>6192</v>
      </c>
      <c r="E13" s="208" t="s">
        <v>6193</v>
      </c>
      <c r="F13" s="208" t="s">
        <v>6194</v>
      </c>
      <c r="G13" s="208"/>
    </row>
    <row r="14" spans="1:7" x14ac:dyDescent="0.25">
      <c r="A14" s="208" t="s">
        <v>415</v>
      </c>
      <c r="B14" s="208" t="s">
        <v>6195</v>
      </c>
      <c r="C14" s="208" t="s">
        <v>6196</v>
      </c>
      <c r="D14" s="208" t="s">
        <v>6197</v>
      </c>
      <c r="E14" s="208" t="s">
        <v>6198</v>
      </c>
      <c r="F14" s="208" t="s">
        <v>6199</v>
      </c>
      <c r="G14" s="208"/>
    </row>
    <row r="15" spans="1:7" x14ac:dyDescent="0.25">
      <c r="A15" s="208" t="s">
        <v>416</v>
      </c>
      <c r="B15" s="208" t="s">
        <v>6200</v>
      </c>
      <c r="C15" s="208" t="s">
        <v>6201</v>
      </c>
      <c r="D15" s="208" t="s">
        <v>6202</v>
      </c>
      <c r="E15" s="208" t="s">
        <v>6203</v>
      </c>
      <c r="F15" s="208" t="s">
        <v>6204</v>
      </c>
      <c r="G15" s="208"/>
    </row>
    <row r="16" spans="1:7" x14ac:dyDescent="0.25">
      <c r="A16" s="208" t="s">
        <v>417</v>
      </c>
      <c r="B16" s="208" t="s">
        <v>6205</v>
      </c>
      <c r="C16" s="208" t="s">
        <v>6206</v>
      </c>
      <c r="D16" s="208" t="s">
        <v>6207</v>
      </c>
      <c r="E16" s="208" t="s">
        <v>6208</v>
      </c>
      <c r="F16" s="208" t="s">
        <v>6209</v>
      </c>
      <c r="G16" s="208"/>
    </row>
    <row r="17" spans="1:7" ht="30" x14ac:dyDescent="0.25">
      <c r="A17" s="217" t="s">
        <v>5833</v>
      </c>
      <c r="B17" s="217" t="s">
        <v>6210</v>
      </c>
      <c r="C17" s="217" t="s">
        <v>6211</v>
      </c>
      <c r="D17" s="217" t="s">
        <v>6212</v>
      </c>
      <c r="E17" s="217" t="s">
        <v>6213</v>
      </c>
      <c r="F17" s="217" t="s">
        <v>6214</v>
      </c>
      <c r="G17" s="208"/>
    </row>
    <row r="18" spans="1:7" x14ac:dyDescent="0.25">
      <c r="A18" s="208"/>
      <c r="B18" s="208"/>
      <c r="C18" s="208"/>
      <c r="D18" s="208"/>
      <c r="E18" s="208"/>
      <c r="F18" s="208"/>
      <c r="G18" s="208"/>
    </row>
    <row r="19" spans="1:7" x14ac:dyDescent="0.25">
      <c r="A19" s="206" t="s">
        <v>6151</v>
      </c>
      <c r="B19" s="208"/>
      <c r="C19" s="208"/>
      <c r="D19" s="208"/>
      <c r="E19" s="208"/>
      <c r="F19" s="208"/>
      <c r="G19" s="209"/>
    </row>
    <row r="20" spans="1:7" x14ac:dyDescent="0.25">
      <c r="A20" s="206" t="s">
        <v>6152</v>
      </c>
      <c r="B20" s="208"/>
      <c r="C20" s="208"/>
      <c r="D20" s="208"/>
      <c r="E20" s="208"/>
      <c r="F20" s="208"/>
      <c r="G20" s="209"/>
    </row>
    <row r="21" spans="1:7" x14ac:dyDescent="0.25">
      <c r="A21" s="208"/>
      <c r="B21" s="208"/>
      <c r="C21" s="208"/>
      <c r="D21" s="208"/>
      <c r="E21" s="208"/>
      <c r="F21" s="208"/>
      <c r="G21" s="208"/>
    </row>
    <row r="22" spans="1:7" x14ac:dyDescent="0.25">
      <c r="A22" s="218" t="s">
        <v>6215</v>
      </c>
      <c r="B22" s="208"/>
      <c r="C22" s="208"/>
      <c r="D22" s="208"/>
      <c r="E22" s="208"/>
      <c r="F22" s="208"/>
      <c r="G22" s="208"/>
    </row>
    <row r="23" spans="1:7" x14ac:dyDescent="0.25">
      <c r="A23" s="208"/>
      <c r="B23" s="208"/>
      <c r="C23" s="208"/>
      <c r="D23" s="208"/>
      <c r="E23" s="208"/>
      <c r="F23" s="208"/>
      <c r="G23" s="208"/>
    </row>
    <row r="24" spans="1:7" x14ac:dyDescent="0.25">
      <c r="A24" s="208"/>
      <c r="B24" s="208"/>
      <c r="C24" s="208"/>
      <c r="D24" s="208"/>
      <c r="E24" s="208"/>
      <c r="F24" s="208"/>
      <c r="G24" s="208"/>
    </row>
    <row r="25" spans="1:7" x14ac:dyDescent="0.25">
      <c r="A25" s="208"/>
      <c r="B25" s="208"/>
      <c r="C25" s="208"/>
      <c r="D25" s="208"/>
      <c r="E25" s="208"/>
      <c r="F25" s="208"/>
      <c r="G25" s="208"/>
    </row>
  </sheetData>
  <mergeCells count="1">
    <mergeCell ref="B3:F3"/>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0467-DAB1-4FDE-BBB6-C890CCE5D091}">
  <dimension ref="A1:L96"/>
  <sheetViews>
    <sheetView zoomScaleNormal="100" workbookViewId="0">
      <pane xSplit="2" ySplit="5" topLeftCell="C6" activePane="bottomRight" state="frozen"/>
      <selection pane="topRight" activeCell="C1" sqref="C1"/>
      <selection pane="bottomLeft" activeCell="A7" sqref="A7"/>
      <selection pane="bottomRight"/>
    </sheetView>
  </sheetViews>
  <sheetFormatPr defaultColWidth="8.5703125" defaultRowHeight="15" x14ac:dyDescent="0.25"/>
  <cols>
    <col min="1" max="1" width="26" style="5" customWidth="1"/>
    <col min="2" max="2" width="18.42578125" style="5" bestFit="1" customWidth="1"/>
    <col min="3" max="3" width="14.5703125" style="5" customWidth="1"/>
    <col min="4" max="4" width="14.5703125" style="6" customWidth="1"/>
    <col min="5" max="10" width="14.5703125" style="5" customWidth="1"/>
    <col min="11" max="11" width="14.5703125" style="6" customWidth="1"/>
    <col min="12" max="12" width="14.5703125" style="5" customWidth="1"/>
    <col min="13" max="16384" width="8.5703125" style="5"/>
  </cols>
  <sheetData>
    <row r="1" spans="1:12" ht="15.75" x14ac:dyDescent="0.25">
      <c r="A1" s="4" t="s">
        <v>6222</v>
      </c>
    </row>
    <row r="2" spans="1:12" x14ac:dyDescent="0.25">
      <c r="A2" s="72"/>
    </row>
    <row r="3" spans="1:12" x14ac:dyDescent="0.25">
      <c r="A3" s="375" t="s">
        <v>1290</v>
      </c>
      <c r="B3" s="376" t="s">
        <v>6223</v>
      </c>
      <c r="C3" s="318" t="s">
        <v>6224</v>
      </c>
      <c r="D3" s="318"/>
      <c r="E3" s="318"/>
      <c r="F3" s="318"/>
      <c r="G3" s="318"/>
      <c r="H3" s="318"/>
      <c r="I3" s="318"/>
      <c r="J3" s="318"/>
      <c r="K3" s="318"/>
      <c r="L3" s="318"/>
    </row>
    <row r="4" spans="1:12" ht="45" x14ac:dyDescent="0.25">
      <c r="A4" s="375"/>
      <c r="B4" s="376"/>
      <c r="C4" s="73" t="s">
        <v>6225</v>
      </c>
      <c r="D4" s="74" t="s">
        <v>6226</v>
      </c>
      <c r="E4" s="73" t="s">
        <v>6227</v>
      </c>
      <c r="F4" s="73" t="s">
        <v>6228</v>
      </c>
      <c r="G4" s="241" t="s">
        <v>6229</v>
      </c>
      <c r="H4" s="241" t="s">
        <v>6230</v>
      </c>
      <c r="I4" s="241" t="s">
        <v>6231</v>
      </c>
      <c r="J4" s="241" t="s">
        <v>6232</v>
      </c>
      <c r="K4" s="74" t="s">
        <v>6233</v>
      </c>
      <c r="L4" s="241" t="s">
        <v>6234</v>
      </c>
    </row>
    <row r="5" spans="1:12" x14ac:dyDescent="0.25">
      <c r="A5" s="375"/>
      <c r="B5" s="376"/>
      <c r="C5" s="75" t="s">
        <v>81</v>
      </c>
      <c r="D5" s="76" t="s">
        <v>81</v>
      </c>
      <c r="E5" s="75" t="s">
        <v>81</v>
      </c>
      <c r="F5" s="75" t="s">
        <v>81</v>
      </c>
      <c r="G5" s="75" t="s">
        <v>81</v>
      </c>
      <c r="H5" s="75" t="s">
        <v>81</v>
      </c>
      <c r="I5" s="75" t="s">
        <v>81</v>
      </c>
      <c r="J5" s="75" t="s">
        <v>81</v>
      </c>
      <c r="K5" s="76" t="s">
        <v>81</v>
      </c>
      <c r="L5" s="75" t="s">
        <v>81</v>
      </c>
    </row>
    <row r="6" spans="1:12" ht="14.85" customHeight="1" x14ac:dyDescent="0.25">
      <c r="A6" s="334" t="s">
        <v>5833</v>
      </c>
      <c r="B6" s="7" t="s">
        <v>979</v>
      </c>
      <c r="C6" s="77" t="s">
        <v>6235</v>
      </c>
      <c r="D6" s="78" t="s">
        <v>6235</v>
      </c>
      <c r="E6" s="77" t="s">
        <v>6235</v>
      </c>
      <c r="F6" s="77" t="s">
        <v>6235</v>
      </c>
      <c r="G6" s="77" t="s">
        <v>6235</v>
      </c>
      <c r="H6" s="77" t="s">
        <v>6235</v>
      </c>
      <c r="I6" s="9" t="s">
        <v>6236</v>
      </c>
      <c r="J6" s="9" t="s">
        <v>6237</v>
      </c>
      <c r="K6" s="10" t="s">
        <v>6238</v>
      </c>
      <c r="L6" s="9" t="s">
        <v>6239</v>
      </c>
    </row>
    <row r="7" spans="1:12" ht="14.85" customHeight="1" x14ac:dyDescent="0.25">
      <c r="A7" s="335"/>
      <c r="B7" s="9" t="s">
        <v>6240</v>
      </c>
      <c r="C7" s="9" t="s">
        <v>6241</v>
      </c>
      <c r="D7" s="10" t="s">
        <v>6242</v>
      </c>
      <c r="E7" s="9" t="s">
        <v>6243</v>
      </c>
      <c r="F7" s="9" t="s">
        <v>6244</v>
      </c>
      <c r="G7" s="9" t="s">
        <v>6245</v>
      </c>
      <c r="H7" s="9" t="s">
        <v>6246</v>
      </c>
      <c r="I7" s="9" t="s">
        <v>6247</v>
      </c>
      <c r="J7" s="9" t="s">
        <v>6248</v>
      </c>
      <c r="K7" s="10" t="s">
        <v>6249</v>
      </c>
      <c r="L7" s="9" t="s">
        <v>6250</v>
      </c>
    </row>
    <row r="8" spans="1:12" x14ac:dyDescent="0.25">
      <c r="A8" s="335"/>
      <c r="B8" s="9" t="s">
        <v>107</v>
      </c>
      <c r="C8" s="9" t="s">
        <v>6251</v>
      </c>
      <c r="D8" s="10" t="s">
        <v>6252</v>
      </c>
      <c r="E8" s="9" t="s">
        <v>6253</v>
      </c>
      <c r="F8" s="9" t="s">
        <v>6254</v>
      </c>
      <c r="G8" s="9" t="s">
        <v>6255</v>
      </c>
      <c r="H8" s="9" t="s">
        <v>6256</v>
      </c>
      <c r="I8" s="9" t="s">
        <v>6257</v>
      </c>
      <c r="J8" s="9" t="s">
        <v>6258</v>
      </c>
      <c r="K8" s="10" t="s">
        <v>6259</v>
      </c>
      <c r="L8" s="9" t="s">
        <v>6260</v>
      </c>
    </row>
    <row r="9" spans="1:12" x14ac:dyDescent="0.25">
      <c r="A9" s="335"/>
      <c r="B9" s="9" t="s">
        <v>114</v>
      </c>
      <c r="C9" s="9" t="s">
        <v>6261</v>
      </c>
      <c r="D9" s="10" t="s">
        <v>6262</v>
      </c>
      <c r="E9" s="9" t="s">
        <v>6263</v>
      </c>
      <c r="F9" s="9" t="s">
        <v>6264</v>
      </c>
      <c r="G9" s="9" t="s">
        <v>6265</v>
      </c>
      <c r="H9" s="9" t="s">
        <v>6266</v>
      </c>
      <c r="I9" s="9" t="s">
        <v>6267</v>
      </c>
      <c r="J9" s="9" t="s">
        <v>6268</v>
      </c>
      <c r="K9" s="10" t="s">
        <v>6269</v>
      </c>
      <c r="L9" s="9" t="s">
        <v>6270</v>
      </c>
    </row>
    <row r="10" spans="1:12" x14ac:dyDescent="0.25">
      <c r="A10" s="335"/>
      <c r="B10" s="9" t="s">
        <v>121</v>
      </c>
      <c r="C10" s="9" t="s">
        <v>6271</v>
      </c>
      <c r="D10" s="10" t="s">
        <v>6272</v>
      </c>
      <c r="E10" s="9" t="s">
        <v>6273</v>
      </c>
      <c r="F10" s="9" t="s">
        <v>6274</v>
      </c>
      <c r="G10" s="9" t="s">
        <v>6275</v>
      </c>
      <c r="H10" s="9" t="s">
        <v>6276</v>
      </c>
      <c r="I10" s="9" t="s">
        <v>6277</v>
      </c>
      <c r="J10" s="9" t="s">
        <v>6278</v>
      </c>
      <c r="K10" s="10" t="s">
        <v>6279</v>
      </c>
      <c r="L10" s="9" t="s">
        <v>6280</v>
      </c>
    </row>
    <row r="11" spans="1:12" x14ac:dyDescent="0.25">
      <c r="A11" s="335"/>
      <c r="B11" s="9" t="s">
        <v>128</v>
      </c>
      <c r="C11" s="9" t="s">
        <v>6281</v>
      </c>
      <c r="D11" s="10" t="s">
        <v>6282</v>
      </c>
      <c r="E11" s="9" t="s">
        <v>6283</v>
      </c>
      <c r="F11" s="9" t="s">
        <v>6284</v>
      </c>
      <c r="G11" s="9" t="s">
        <v>6285</v>
      </c>
      <c r="H11" s="9" t="s">
        <v>6286</v>
      </c>
      <c r="I11" s="9" t="s">
        <v>6287</v>
      </c>
      <c r="J11" s="9" t="s">
        <v>6288</v>
      </c>
      <c r="K11" s="10" t="s">
        <v>6289</v>
      </c>
      <c r="L11" s="9" t="s">
        <v>6290</v>
      </c>
    </row>
    <row r="12" spans="1:12" x14ac:dyDescent="0.25">
      <c r="A12" s="335"/>
      <c r="B12" s="9" t="s">
        <v>6291</v>
      </c>
      <c r="C12" s="9" t="s">
        <v>6292</v>
      </c>
      <c r="D12" s="10" t="s">
        <v>6293</v>
      </c>
      <c r="E12" s="9" t="s">
        <v>6294</v>
      </c>
      <c r="F12" s="9" t="s">
        <v>6295</v>
      </c>
      <c r="G12" s="9" t="s">
        <v>6296</v>
      </c>
      <c r="H12" s="9" t="s">
        <v>6297</v>
      </c>
      <c r="I12" s="9" t="s">
        <v>6298</v>
      </c>
      <c r="J12" s="9" t="s">
        <v>6299</v>
      </c>
      <c r="K12" s="10" t="s">
        <v>6300</v>
      </c>
      <c r="L12" s="9" t="s">
        <v>6301</v>
      </c>
    </row>
    <row r="13" spans="1:12" x14ac:dyDescent="0.25">
      <c r="A13" s="335"/>
      <c r="B13" s="9" t="s">
        <v>80</v>
      </c>
      <c r="C13" s="9" t="s">
        <v>6302</v>
      </c>
      <c r="D13" s="10" t="s">
        <v>6303</v>
      </c>
      <c r="E13" s="9" t="s">
        <v>6304</v>
      </c>
      <c r="F13" s="9" t="s">
        <v>6305</v>
      </c>
      <c r="G13" s="9" t="s">
        <v>6306</v>
      </c>
      <c r="H13" s="9" t="s">
        <v>6307</v>
      </c>
      <c r="I13" s="9" t="s">
        <v>6308</v>
      </c>
      <c r="J13" s="9" t="s">
        <v>6309</v>
      </c>
      <c r="K13" s="10" t="s">
        <v>6310</v>
      </c>
      <c r="L13" s="9" t="s">
        <v>6311</v>
      </c>
    </row>
    <row r="14" spans="1:12" x14ac:dyDescent="0.25">
      <c r="A14" s="336"/>
      <c r="B14" s="9" t="s">
        <v>88</v>
      </c>
      <c r="C14" s="9" t="s">
        <v>6312</v>
      </c>
      <c r="D14" s="10" t="s">
        <v>6313</v>
      </c>
      <c r="E14" s="9" t="s">
        <v>6314</v>
      </c>
      <c r="F14" s="9" t="s">
        <v>6315</v>
      </c>
      <c r="G14" s="9" t="s">
        <v>6316</v>
      </c>
      <c r="H14" s="9" t="s">
        <v>6317</v>
      </c>
      <c r="I14" s="9" t="s">
        <v>6318</v>
      </c>
      <c r="J14" s="9" t="s">
        <v>6319</v>
      </c>
      <c r="K14" s="10" t="s">
        <v>6320</v>
      </c>
      <c r="L14" s="9" t="s">
        <v>6321</v>
      </c>
    </row>
    <row r="15" spans="1:12" x14ac:dyDescent="0.25">
      <c r="A15" s="316" t="s">
        <v>63</v>
      </c>
      <c r="B15" s="9" t="s">
        <v>6240</v>
      </c>
      <c r="C15" s="9" t="s">
        <v>6322</v>
      </c>
      <c r="D15" s="10" t="s">
        <v>6323</v>
      </c>
      <c r="E15" s="9" t="s">
        <v>6324</v>
      </c>
      <c r="F15" s="9" t="s">
        <v>6325</v>
      </c>
      <c r="G15" s="9" t="s">
        <v>6326</v>
      </c>
      <c r="H15" s="9" t="s">
        <v>6327</v>
      </c>
      <c r="I15" s="9" t="s">
        <v>6328</v>
      </c>
      <c r="J15" s="9" t="s">
        <v>6329</v>
      </c>
      <c r="K15" s="10" t="s">
        <v>6330</v>
      </c>
      <c r="L15" s="9" t="s">
        <v>6331</v>
      </c>
    </row>
    <row r="16" spans="1:12" x14ac:dyDescent="0.25">
      <c r="A16" s="316"/>
      <c r="B16" s="9" t="s">
        <v>107</v>
      </c>
      <c r="C16" s="9" t="s">
        <v>6332</v>
      </c>
      <c r="D16" s="10" t="s">
        <v>6333</v>
      </c>
      <c r="E16" s="9" t="s">
        <v>6334</v>
      </c>
      <c r="F16" s="9" t="s">
        <v>6335</v>
      </c>
      <c r="G16" s="9" t="s">
        <v>6336</v>
      </c>
      <c r="H16" s="9" t="s">
        <v>6337</v>
      </c>
      <c r="I16" s="9" t="s">
        <v>6338</v>
      </c>
      <c r="J16" s="9" t="s">
        <v>6339</v>
      </c>
      <c r="K16" s="10" t="s">
        <v>6340</v>
      </c>
      <c r="L16" s="9" t="s">
        <v>6341</v>
      </c>
    </row>
    <row r="17" spans="1:12" x14ac:dyDescent="0.25">
      <c r="A17" s="316"/>
      <c r="B17" s="9" t="s">
        <v>114</v>
      </c>
      <c r="C17" s="9" t="s">
        <v>6342</v>
      </c>
      <c r="D17" s="10" t="s">
        <v>6343</v>
      </c>
      <c r="E17" s="9" t="s">
        <v>6344</v>
      </c>
      <c r="F17" s="9" t="s">
        <v>6345</v>
      </c>
      <c r="G17" s="9" t="s">
        <v>6346</v>
      </c>
      <c r="H17" s="9" t="s">
        <v>6347</v>
      </c>
      <c r="I17" s="9" t="s">
        <v>6348</v>
      </c>
      <c r="J17" s="9" t="s">
        <v>6349</v>
      </c>
      <c r="K17" s="10" t="s">
        <v>6350</v>
      </c>
      <c r="L17" s="9" t="s">
        <v>6351</v>
      </c>
    </row>
    <row r="18" spans="1:12" x14ac:dyDescent="0.25">
      <c r="A18" s="316"/>
      <c r="B18" s="9" t="s">
        <v>121</v>
      </c>
      <c r="C18" s="9" t="s">
        <v>6352</v>
      </c>
      <c r="D18" s="10" t="s">
        <v>6353</v>
      </c>
      <c r="E18" s="9" t="s">
        <v>6354</v>
      </c>
      <c r="F18" s="9" t="s">
        <v>6355</v>
      </c>
      <c r="G18" s="9" t="s">
        <v>6356</v>
      </c>
      <c r="H18" s="9" t="s">
        <v>6357</v>
      </c>
      <c r="I18" s="9" t="s">
        <v>6358</v>
      </c>
      <c r="J18" s="9" t="s">
        <v>6359</v>
      </c>
      <c r="K18" s="10" t="s">
        <v>6360</v>
      </c>
      <c r="L18" s="9" t="s">
        <v>6361</v>
      </c>
    </row>
    <row r="19" spans="1:12" x14ac:dyDescent="0.25">
      <c r="A19" s="316"/>
      <c r="B19" s="9" t="s">
        <v>128</v>
      </c>
      <c r="C19" s="9" t="s">
        <v>6362</v>
      </c>
      <c r="D19" s="10" t="s">
        <v>6363</v>
      </c>
      <c r="E19" s="9" t="s">
        <v>6364</v>
      </c>
      <c r="F19" s="9" t="s">
        <v>6365</v>
      </c>
      <c r="G19" s="9" t="s">
        <v>6366</v>
      </c>
      <c r="H19" s="9" t="s">
        <v>6367</v>
      </c>
      <c r="I19" s="9" t="s">
        <v>6368</v>
      </c>
      <c r="J19" s="9" t="s">
        <v>6369</v>
      </c>
      <c r="K19" s="10" t="s">
        <v>6370</v>
      </c>
      <c r="L19" s="9" t="s">
        <v>6371</v>
      </c>
    </row>
    <row r="20" spans="1:12" x14ac:dyDescent="0.25">
      <c r="A20" s="316"/>
      <c r="B20" s="9" t="s">
        <v>6291</v>
      </c>
      <c r="C20" s="9" t="s">
        <v>6372</v>
      </c>
      <c r="D20" s="10" t="s">
        <v>6373</v>
      </c>
      <c r="E20" s="9" t="s">
        <v>6374</v>
      </c>
      <c r="F20" s="9" t="s">
        <v>6375</v>
      </c>
      <c r="G20" s="9" t="s">
        <v>6376</v>
      </c>
      <c r="H20" s="9" t="s">
        <v>6377</v>
      </c>
      <c r="I20" s="9" t="s">
        <v>6378</v>
      </c>
      <c r="J20" s="9" t="s">
        <v>6379</v>
      </c>
      <c r="K20" s="10" t="s">
        <v>6380</v>
      </c>
      <c r="L20" s="9" t="s">
        <v>6381</v>
      </c>
    </row>
    <row r="21" spans="1:12" x14ac:dyDescent="0.25">
      <c r="A21" s="316"/>
      <c r="B21" s="9" t="s">
        <v>80</v>
      </c>
      <c r="C21" s="9" t="s">
        <v>6382</v>
      </c>
      <c r="D21" s="10" t="s">
        <v>6383</v>
      </c>
      <c r="E21" s="9" t="s">
        <v>6384</v>
      </c>
      <c r="F21" s="9" t="s">
        <v>6385</v>
      </c>
      <c r="G21" s="9" t="s">
        <v>6386</v>
      </c>
      <c r="H21" s="9" t="s">
        <v>6387</v>
      </c>
      <c r="I21" s="9" t="s">
        <v>6388</v>
      </c>
      <c r="J21" s="9" t="s">
        <v>6389</v>
      </c>
      <c r="K21" s="10" t="s">
        <v>6390</v>
      </c>
      <c r="L21" s="9" t="s">
        <v>6391</v>
      </c>
    </row>
    <row r="22" spans="1:12" x14ac:dyDescent="0.25">
      <c r="A22" s="316"/>
      <c r="B22" s="9" t="s">
        <v>88</v>
      </c>
      <c r="C22" s="9" t="s">
        <v>6392</v>
      </c>
      <c r="D22" s="10" t="s">
        <v>6393</v>
      </c>
      <c r="E22" s="9" t="s">
        <v>6394</v>
      </c>
      <c r="F22" s="9" t="s">
        <v>6395</v>
      </c>
      <c r="G22" s="9" t="s">
        <v>6396</v>
      </c>
      <c r="H22" s="9" t="s">
        <v>6397</v>
      </c>
      <c r="I22" s="9" t="s">
        <v>6398</v>
      </c>
      <c r="J22" s="9" t="s">
        <v>6399</v>
      </c>
      <c r="K22" s="10" t="s">
        <v>6400</v>
      </c>
      <c r="L22" s="9" t="s">
        <v>6401</v>
      </c>
    </row>
    <row r="23" spans="1:12" x14ac:dyDescent="0.25">
      <c r="A23" s="316" t="s">
        <v>65</v>
      </c>
      <c r="B23" s="9" t="s">
        <v>6240</v>
      </c>
      <c r="C23" s="9" t="s">
        <v>6402</v>
      </c>
      <c r="D23" s="10" t="s">
        <v>6403</v>
      </c>
      <c r="E23" s="9" t="s">
        <v>6404</v>
      </c>
      <c r="F23" s="9" t="s">
        <v>6405</v>
      </c>
      <c r="G23" s="9" t="s">
        <v>6406</v>
      </c>
      <c r="H23" s="9" t="s">
        <v>6407</v>
      </c>
      <c r="I23" s="9" t="s">
        <v>6408</v>
      </c>
      <c r="J23" s="9" t="s">
        <v>6409</v>
      </c>
      <c r="K23" s="10" t="s">
        <v>6410</v>
      </c>
      <c r="L23" s="9" t="s">
        <v>6411</v>
      </c>
    </row>
    <row r="24" spans="1:12" x14ac:dyDescent="0.25">
      <c r="A24" s="316"/>
      <c r="B24" s="9" t="s">
        <v>107</v>
      </c>
      <c r="C24" s="9" t="s">
        <v>6412</v>
      </c>
      <c r="D24" s="10" t="s">
        <v>6413</v>
      </c>
      <c r="E24" s="9" t="s">
        <v>6414</v>
      </c>
      <c r="F24" s="9" t="s">
        <v>6415</v>
      </c>
      <c r="G24" s="9" t="s">
        <v>6416</v>
      </c>
      <c r="H24" s="9" t="s">
        <v>6417</v>
      </c>
      <c r="I24" s="9" t="s">
        <v>6418</v>
      </c>
      <c r="J24" s="9" t="s">
        <v>6419</v>
      </c>
      <c r="K24" s="10" t="s">
        <v>6420</v>
      </c>
      <c r="L24" s="9" t="s">
        <v>6421</v>
      </c>
    </row>
    <row r="25" spans="1:12" x14ac:dyDescent="0.25">
      <c r="A25" s="316"/>
      <c r="B25" s="9" t="s">
        <v>114</v>
      </c>
      <c r="C25" s="9" t="s">
        <v>6422</v>
      </c>
      <c r="D25" s="10" t="s">
        <v>6423</v>
      </c>
      <c r="E25" s="9" t="s">
        <v>6424</v>
      </c>
      <c r="F25" s="9" t="s">
        <v>6424</v>
      </c>
      <c r="G25" s="9" t="s">
        <v>6425</v>
      </c>
      <c r="H25" s="9" t="s">
        <v>6426</v>
      </c>
      <c r="I25" s="9" t="s">
        <v>6427</v>
      </c>
      <c r="J25" s="9" t="s">
        <v>6428</v>
      </c>
      <c r="K25" s="10" t="s">
        <v>6429</v>
      </c>
      <c r="L25" s="9" t="s">
        <v>6430</v>
      </c>
    </row>
    <row r="26" spans="1:12" x14ac:dyDescent="0.25">
      <c r="A26" s="316"/>
      <c r="B26" s="9" t="s">
        <v>121</v>
      </c>
      <c r="C26" s="9" t="s">
        <v>6431</v>
      </c>
      <c r="D26" s="10" t="s">
        <v>6432</v>
      </c>
      <c r="E26" s="9" t="s">
        <v>6433</v>
      </c>
      <c r="F26" s="9" t="s">
        <v>6434</v>
      </c>
      <c r="G26" s="9" t="s">
        <v>6435</v>
      </c>
      <c r="H26" s="9" t="s">
        <v>6436</v>
      </c>
      <c r="I26" s="9" t="s">
        <v>6437</v>
      </c>
      <c r="J26" s="9" t="s">
        <v>6438</v>
      </c>
      <c r="K26" s="10" t="s">
        <v>6439</v>
      </c>
      <c r="L26" s="9" t="s">
        <v>6440</v>
      </c>
    </row>
    <row r="27" spans="1:12" x14ac:dyDescent="0.25">
      <c r="A27" s="316"/>
      <c r="B27" s="9" t="s">
        <v>128</v>
      </c>
      <c r="C27" s="9" t="s">
        <v>6441</v>
      </c>
      <c r="D27" s="10" t="s">
        <v>6442</v>
      </c>
      <c r="E27" s="9" t="s">
        <v>6443</v>
      </c>
      <c r="F27" s="9" t="s">
        <v>6444</v>
      </c>
      <c r="G27" s="9" t="s">
        <v>6445</v>
      </c>
      <c r="H27" s="9" t="s">
        <v>6446</v>
      </c>
      <c r="I27" s="9" t="s">
        <v>6447</v>
      </c>
      <c r="J27" s="9" t="s">
        <v>6448</v>
      </c>
      <c r="K27" s="10" t="s">
        <v>6449</v>
      </c>
      <c r="L27" s="9" t="s">
        <v>6450</v>
      </c>
    </row>
    <row r="28" spans="1:12" x14ac:dyDescent="0.25">
      <c r="A28" s="316"/>
      <c r="B28" s="9" t="s">
        <v>6291</v>
      </c>
      <c r="C28" s="9" t="s">
        <v>6451</v>
      </c>
      <c r="D28" s="10" t="s">
        <v>6452</v>
      </c>
      <c r="E28" s="9" t="s">
        <v>6453</v>
      </c>
      <c r="F28" s="9" t="s">
        <v>6454</v>
      </c>
      <c r="G28" s="9" t="s">
        <v>6455</v>
      </c>
      <c r="H28" s="9" t="s">
        <v>6456</v>
      </c>
      <c r="I28" s="9" t="s">
        <v>6457</v>
      </c>
      <c r="J28" s="9" t="s">
        <v>6458</v>
      </c>
      <c r="K28" s="10" t="s">
        <v>6459</v>
      </c>
      <c r="L28" s="9" t="s">
        <v>6460</v>
      </c>
    </row>
    <row r="29" spans="1:12" x14ac:dyDescent="0.25">
      <c r="A29" s="316"/>
      <c r="B29" s="9" t="s">
        <v>80</v>
      </c>
      <c r="C29" s="9" t="s">
        <v>6461</v>
      </c>
      <c r="D29" s="10" t="s">
        <v>6462</v>
      </c>
      <c r="E29" s="9" t="s">
        <v>6463</v>
      </c>
      <c r="F29" s="9" t="s">
        <v>6464</v>
      </c>
      <c r="G29" s="9" t="s">
        <v>6465</v>
      </c>
      <c r="H29" s="9" t="s">
        <v>6466</v>
      </c>
      <c r="I29" s="9" t="s">
        <v>6467</v>
      </c>
      <c r="J29" s="9" t="s">
        <v>6468</v>
      </c>
      <c r="K29" s="10" t="s">
        <v>6469</v>
      </c>
      <c r="L29" s="9" t="s">
        <v>6470</v>
      </c>
    </row>
    <row r="30" spans="1:12" x14ac:dyDescent="0.25">
      <c r="A30" s="316"/>
      <c r="B30" s="9" t="s">
        <v>88</v>
      </c>
      <c r="C30" s="9" t="s">
        <v>6471</v>
      </c>
      <c r="D30" s="10" t="s">
        <v>6472</v>
      </c>
      <c r="E30" s="9" t="s">
        <v>6473</v>
      </c>
      <c r="F30" s="9" t="s">
        <v>6474</v>
      </c>
      <c r="G30" s="9" t="s">
        <v>6475</v>
      </c>
      <c r="H30" s="9" t="s">
        <v>6476</v>
      </c>
      <c r="I30" s="9" t="s">
        <v>6477</v>
      </c>
      <c r="J30" s="9" t="s">
        <v>6478</v>
      </c>
      <c r="K30" s="10" t="s">
        <v>6479</v>
      </c>
      <c r="L30" s="9" t="s">
        <v>6480</v>
      </c>
    </row>
    <row r="31" spans="1:12" x14ac:dyDescent="0.25">
      <c r="A31" s="316" t="s">
        <v>412</v>
      </c>
      <c r="B31" s="9" t="s">
        <v>6240</v>
      </c>
      <c r="C31" s="9" t="s">
        <v>6481</v>
      </c>
      <c r="D31" s="10" t="s">
        <v>6482</v>
      </c>
      <c r="E31" s="9" t="s">
        <v>6483</v>
      </c>
      <c r="F31" s="9" t="s">
        <v>6484</v>
      </c>
      <c r="G31" s="9" t="s">
        <v>6485</v>
      </c>
      <c r="H31" s="9" t="s">
        <v>6486</v>
      </c>
      <c r="I31" s="9" t="s">
        <v>6487</v>
      </c>
      <c r="J31" s="9" t="s">
        <v>6488</v>
      </c>
      <c r="K31" s="10" t="s">
        <v>6489</v>
      </c>
      <c r="L31" s="9" t="s">
        <v>6490</v>
      </c>
    </row>
    <row r="32" spans="1:12" x14ac:dyDescent="0.25">
      <c r="A32" s="316"/>
      <c r="B32" s="9" t="s">
        <v>107</v>
      </c>
      <c r="C32" s="9" t="s">
        <v>6491</v>
      </c>
      <c r="D32" s="10" t="s">
        <v>6492</v>
      </c>
      <c r="E32" s="9" t="s">
        <v>6491</v>
      </c>
      <c r="F32" s="9" t="s">
        <v>6493</v>
      </c>
      <c r="G32" s="9" t="s">
        <v>6494</v>
      </c>
      <c r="H32" s="9" t="s">
        <v>6495</v>
      </c>
      <c r="I32" s="9" t="s">
        <v>6496</v>
      </c>
      <c r="J32" s="9" t="s">
        <v>6497</v>
      </c>
      <c r="K32" s="10" t="s">
        <v>6498</v>
      </c>
      <c r="L32" s="9" t="s">
        <v>6499</v>
      </c>
    </row>
    <row r="33" spans="1:12" x14ac:dyDescent="0.25">
      <c r="A33" s="316"/>
      <c r="B33" s="9" t="s">
        <v>114</v>
      </c>
      <c r="C33" s="9" t="s">
        <v>6500</v>
      </c>
      <c r="D33" s="10" t="s">
        <v>6501</v>
      </c>
      <c r="E33" s="9" t="s">
        <v>6502</v>
      </c>
      <c r="F33" s="9" t="s">
        <v>6503</v>
      </c>
      <c r="G33" s="9" t="s">
        <v>6504</v>
      </c>
      <c r="H33" s="9" t="s">
        <v>6505</v>
      </c>
      <c r="I33" s="9" t="s">
        <v>6506</v>
      </c>
      <c r="J33" s="9" t="s">
        <v>6507</v>
      </c>
      <c r="K33" s="10" t="s">
        <v>6508</v>
      </c>
      <c r="L33" s="9" t="s">
        <v>6509</v>
      </c>
    </row>
    <row r="34" spans="1:12" x14ac:dyDescent="0.25">
      <c r="A34" s="316"/>
      <c r="B34" s="9" t="s">
        <v>121</v>
      </c>
      <c r="C34" s="9" t="s">
        <v>6510</v>
      </c>
      <c r="D34" s="10" t="s">
        <v>6511</v>
      </c>
      <c r="E34" s="9" t="s">
        <v>6512</v>
      </c>
      <c r="F34" s="9" t="s">
        <v>6513</v>
      </c>
      <c r="G34" s="9" t="s">
        <v>6514</v>
      </c>
      <c r="H34" s="9" t="s">
        <v>6515</v>
      </c>
      <c r="I34" s="9" t="s">
        <v>6516</v>
      </c>
      <c r="J34" s="9" t="s">
        <v>6517</v>
      </c>
      <c r="K34" s="10" t="s">
        <v>6518</v>
      </c>
      <c r="L34" s="9" t="s">
        <v>6519</v>
      </c>
    </row>
    <row r="35" spans="1:12" x14ac:dyDescent="0.25">
      <c r="A35" s="316"/>
      <c r="B35" s="9" t="s">
        <v>128</v>
      </c>
      <c r="C35" s="9" t="s">
        <v>6520</v>
      </c>
      <c r="D35" s="10" t="s">
        <v>6521</v>
      </c>
      <c r="E35" s="9" t="s">
        <v>6522</v>
      </c>
      <c r="F35" s="9" t="s">
        <v>6523</v>
      </c>
      <c r="G35" s="9" t="s">
        <v>6524</v>
      </c>
      <c r="H35" s="9" t="s">
        <v>6525</v>
      </c>
      <c r="I35" s="9" t="s">
        <v>6526</v>
      </c>
      <c r="J35" s="9" t="s">
        <v>6527</v>
      </c>
      <c r="K35" s="10" t="s">
        <v>6528</v>
      </c>
      <c r="L35" s="9" t="s">
        <v>6529</v>
      </c>
    </row>
    <row r="36" spans="1:12" x14ac:dyDescent="0.25">
      <c r="A36" s="316"/>
      <c r="B36" s="9" t="s">
        <v>6291</v>
      </c>
      <c r="C36" s="9" t="s">
        <v>6530</v>
      </c>
      <c r="D36" s="10" t="s">
        <v>6531</v>
      </c>
      <c r="E36" s="9" t="s">
        <v>6532</v>
      </c>
      <c r="F36" s="9" t="s">
        <v>6533</v>
      </c>
      <c r="G36" s="9" t="s">
        <v>6534</v>
      </c>
      <c r="H36" s="9" t="s">
        <v>6532</v>
      </c>
      <c r="I36" s="9" t="s">
        <v>6535</v>
      </c>
      <c r="J36" s="9" t="s">
        <v>6536</v>
      </c>
      <c r="K36" s="10" t="s">
        <v>6537</v>
      </c>
      <c r="L36" s="9" t="s">
        <v>6538</v>
      </c>
    </row>
    <row r="37" spans="1:12" x14ac:dyDescent="0.25">
      <c r="A37" s="316"/>
      <c r="B37" s="9" t="s">
        <v>80</v>
      </c>
      <c r="C37" s="9" t="s">
        <v>6539</v>
      </c>
      <c r="D37" s="10" t="s">
        <v>6540</v>
      </c>
      <c r="E37" s="9" t="s">
        <v>6541</v>
      </c>
      <c r="F37" s="9" t="s">
        <v>6542</v>
      </c>
      <c r="G37" s="9" t="s">
        <v>6543</v>
      </c>
      <c r="H37" s="9" t="s">
        <v>6544</v>
      </c>
      <c r="I37" s="9" t="s">
        <v>6545</v>
      </c>
      <c r="J37" s="9" t="s">
        <v>6546</v>
      </c>
      <c r="K37" s="10" t="s">
        <v>6547</v>
      </c>
      <c r="L37" s="9" t="s">
        <v>6548</v>
      </c>
    </row>
    <row r="38" spans="1:12" x14ac:dyDescent="0.25">
      <c r="A38" s="316"/>
      <c r="B38" s="9" t="s">
        <v>88</v>
      </c>
      <c r="C38" s="9" t="s">
        <v>6549</v>
      </c>
      <c r="D38" s="10" t="s">
        <v>6550</v>
      </c>
      <c r="E38" s="9" t="s">
        <v>6551</v>
      </c>
      <c r="F38" s="9" t="s">
        <v>6552</v>
      </c>
      <c r="G38" s="9" t="s">
        <v>6553</v>
      </c>
      <c r="H38" s="9" t="s">
        <v>6554</v>
      </c>
      <c r="I38" s="9" t="s">
        <v>6555</v>
      </c>
      <c r="J38" s="9" t="s">
        <v>6556</v>
      </c>
      <c r="K38" s="10" t="s">
        <v>6557</v>
      </c>
      <c r="L38" s="9" t="s">
        <v>6558</v>
      </c>
    </row>
    <row r="39" spans="1:12" x14ac:dyDescent="0.25">
      <c r="A39" s="316" t="s">
        <v>413</v>
      </c>
      <c r="B39" s="9" t="s">
        <v>6240</v>
      </c>
      <c r="C39" s="9" t="s">
        <v>6559</v>
      </c>
      <c r="D39" s="10" t="s">
        <v>6560</v>
      </c>
      <c r="E39" s="9" t="s">
        <v>6561</v>
      </c>
      <c r="F39" s="9" t="s">
        <v>6562</v>
      </c>
      <c r="G39" s="9" t="s">
        <v>6563</v>
      </c>
      <c r="H39" s="9" t="s">
        <v>6564</v>
      </c>
      <c r="I39" s="9" t="s">
        <v>6565</v>
      </c>
      <c r="J39" s="9" t="s">
        <v>6566</v>
      </c>
      <c r="K39" s="10" t="s">
        <v>6567</v>
      </c>
      <c r="L39" s="9" t="s">
        <v>6568</v>
      </c>
    </row>
    <row r="40" spans="1:12" x14ac:dyDescent="0.25">
      <c r="A40" s="316"/>
      <c r="B40" s="9" t="s">
        <v>107</v>
      </c>
      <c r="C40" s="9" t="s">
        <v>6569</v>
      </c>
      <c r="D40" s="10" t="s">
        <v>6570</v>
      </c>
      <c r="E40" s="9" t="s">
        <v>6571</v>
      </c>
      <c r="F40" s="9" t="s">
        <v>6572</v>
      </c>
      <c r="G40" s="9" t="s">
        <v>6573</v>
      </c>
      <c r="H40" s="9" t="s">
        <v>6574</v>
      </c>
      <c r="I40" s="9" t="s">
        <v>6575</v>
      </c>
      <c r="J40" s="9" t="s">
        <v>6576</v>
      </c>
      <c r="K40" s="10" t="s">
        <v>6577</v>
      </c>
      <c r="L40" s="9" t="s">
        <v>6578</v>
      </c>
    </row>
    <row r="41" spans="1:12" x14ac:dyDescent="0.25">
      <c r="A41" s="316"/>
      <c r="B41" s="9" t="s">
        <v>114</v>
      </c>
      <c r="C41" s="9" t="s">
        <v>6579</v>
      </c>
      <c r="D41" s="10" t="s">
        <v>6580</v>
      </c>
      <c r="E41" s="9" t="s">
        <v>6581</v>
      </c>
      <c r="F41" s="9" t="s">
        <v>6582</v>
      </c>
      <c r="G41" s="9" t="s">
        <v>6583</v>
      </c>
      <c r="H41" s="9" t="s">
        <v>6584</v>
      </c>
      <c r="I41" s="9" t="s">
        <v>6585</v>
      </c>
      <c r="J41" s="9" t="s">
        <v>6586</v>
      </c>
      <c r="K41" s="10" t="s">
        <v>6587</v>
      </c>
      <c r="L41" s="9" t="s">
        <v>6588</v>
      </c>
    </row>
    <row r="42" spans="1:12" x14ac:dyDescent="0.25">
      <c r="A42" s="316"/>
      <c r="B42" s="9" t="s">
        <v>121</v>
      </c>
      <c r="C42" s="9" t="s">
        <v>6589</v>
      </c>
      <c r="D42" s="10" t="s">
        <v>6590</v>
      </c>
      <c r="E42" s="9" t="s">
        <v>6591</v>
      </c>
      <c r="F42" s="9" t="s">
        <v>6592</v>
      </c>
      <c r="G42" s="9" t="s">
        <v>6593</v>
      </c>
      <c r="H42" s="9" t="s">
        <v>6594</v>
      </c>
      <c r="I42" s="9" t="s">
        <v>6595</v>
      </c>
      <c r="J42" s="9" t="s">
        <v>6596</v>
      </c>
      <c r="K42" s="10" t="s">
        <v>6597</v>
      </c>
      <c r="L42" s="9" t="s">
        <v>6598</v>
      </c>
    </row>
    <row r="43" spans="1:12" x14ac:dyDescent="0.25">
      <c r="A43" s="316"/>
      <c r="B43" s="9" t="s">
        <v>128</v>
      </c>
      <c r="C43" s="9" t="s">
        <v>6599</v>
      </c>
      <c r="D43" s="10" t="s">
        <v>6600</v>
      </c>
      <c r="E43" s="9" t="s">
        <v>6601</v>
      </c>
      <c r="F43" s="9" t="s">
        <v>6602</v>
      </c>
      <c r="G43" s="9" t="s">
        <v>6603</v>
      </c>
      <c r="H43" s="9" t="s">
        <v>6604</v>
      </c>
      <c r="I43" s="9" t="s">
        <v>6605</v>
      </c>
      <c r="J43" s="9" t="s">
        <v>6606</v>
      </c>
      <c r="K43" s="10" t="s">
        <v>6607</v>
      </c>
      <c r="L43" s="9" t="s">
        <v>6608</v>
      </c>
    </row>
    <row r="44" spans="1:12" x14ac:dyDescent="0.25">
      <c r="A44" s="316"/>
      <c r="B44" s="9" t="s">
        <v>6291</v>
      </c>
      <c r="C44" s="9" t="s">
        <v>6609</v>
      </c>
      <c r="D44" s="10" t="s">
        <v>6610</v>
      </c>
      <c r="E44" s="9" t="s">
        <v>6611</v>
      </c>
      <c r="F44" s="9" t="s">
        <v>6612</v>
      </c>
      <c r="G44" s="9" t="s">
        <v>6613</v>
      </c>
      <c r="H44" s="9" t="s">
        <v>6614</v>
      </c>
      <c r="I44" s="9" t="s">
        <v>6474</v>
      </c>
      <c r="J44" s="9" t="s">
        <v>6615</v>
      </c>
      <c r="K44" s="10" t="s">
        <v>6616</v>
      </c>
      <c r="L44" s="9" t="s">
        <v>6617</v>
      </c>
    </row>
    <row r="45" spans="1:12" x14ac:dyDescent="0.25">
      <c r="A45" s="316"/>
      <c r="B45" s="9" t="s">
        <v>80</v>
      </c>
      <c r="C45" s="9" t="s">
        <v>6618</v>
      </c>
      <c r="D45" s="10" t="s">
        <v>6619</v>
      </c>
      <c r="E45" s="9" t="s">
        <v>6620</v>
      </c>
      <c r="F45" s="9" t="s">
        <v>6621</v>
      </c>
      <c r="G45" s="9" t="s">
        <v>6622</v>
      </c>
      <c r="H45" s="9" t="s">
        <v>6623</v>
      </c>
      <c r="I45" s="9" t="s">
        <v>6624</v>
      </c>
      <c r="J45" s="9" t="s">
        <v>6625</v>
      </c>
      <c r="K45" s="10" t="s">
        <v>6626</v>
      </c>
      <c r="L45" s="9" t="s">
        <v>6627</v>
      </c>
    </row>
    <row r="46" spans="1:12" x14ac:dyDescent="0.25">
      <c r="A46" s="316"/>
      <c r="B46" s="9" t="s">
        <v>88</v>
      </c>
      <c r="C46" s="9" t="s">
        <v>6628</v>
      </c>
      <c r="D46" s="10" t="s">
        <v>6629</v>
      </c>
      <c r="E46" s="9" t="s">
        <v>6630</v>
      </c>
      <c r="F46" s="9" t="s">
        <v>6631</v>
      </c>
      <c r="G46" s="9" t="s">
        <v>6632</v>
      </c>
      <c r="H46" s="9" t="s">
        <v>6633</v>
      </c>
      <c r="I46" s="9" t="s">
        <v>6634</v>
      </c>
      <c r="J46" s="9" t="s">
        <v>6635</v>
      </c>
      <c r="K46" s="10" t="s">
        <v>6636</v>
      </c>
      <c r="L46" s="9" t="s">
        <v>6637</v>
      </c>
    </row>
    <row r="47" spans="1:12" x14ac:dyDescent="0.25">
      <c r="A47" s="316" t="s">
        <v>66</v>
      </c>
      <c r="B47" s="9" t="s">
        <v>6240</v>
      </c>
      <c r="C47" s="9" t="s">
        <v>6638</v>
      </c>
      <c r="D47" s="10" t="s">
        <v>6639</v>
      </c>
      <c r="E47" s="9" t="s">
        <v>6640</v>
      </c>
      <c r="F47" s="9" t="s">
        <v>6641</v>
      </c>
      <c r="G47" s="9" t="s">
        <v>6642</v>
      </c>
      <c r="H47" s="9" t="s">
        <v>6643</v>
      </c>
      <c r="I47" s="9" t="s">
        <v>6644</v>
      </c>
      <c r="J47" s="9" t="s">
        <v>6645</v>
      </c>
      <c r="K47" s="10" t="s">
        <v>6646</v>
      </c>
      <c r="L47" s="9" t="s">
        <v>6647</v>
      </c>
    </row>
    <row r="48" spans="1:12" x14ac:dyDescent="0.25">
      <c r="A48" s="316"/>
      <c r="B48" s="9" t="s">
        <v>107</v>
      </c>
      <c r="C48" s="9" t="s">
        <v>6648</v>
      </c>
      <c r="D48" s="10" t="s">
        <v>6649</v>
      </c>
      <c r="E48" s="9" t="s">
        <v>6649</v>
      </c>
      <c r="F48" s="9" t="s">
        <v>6650</v>
      </c>
      <c r="G48" s="9" t="s">
        <v>6651</v>
      </c>
      <c r="H48" s="9" t="s">
        <v>6652</v>
      </c>
      <c r="I48" s="9" t="s">
        <v>6653</v>
      </c>
      <c r="J48" s="9" t="s">
        <v>6654</v>
      </c>
      <c r="K48" s="10" t="s">
        <v>6655</v>
      </c>
      <c r="L48" s="9" t="s">
        <v>6656</v>
      </c>
    </row>
    <row r="49" spans="1:12" x14ac:dyDescent="0.25">
      <c r="A49" s="316"/>
      <c r="B49" s="9" t="s">
        <v>114</v>
      </c>
      <c r="C49" s="9" t="s">
        <v>6657</v>
      </c>
      <c r="D49" s="10" t="s">
        <v>6658</v>
      </c>
      <c r="E49" s="9" t="s">
        <v>6659</v>
      </c>
      <c r="F49" s="9" t="s">
        <v>6659</v>
      </c>
      <c r="G49" s="9" t="s">
        <v>6660</v>
      </c>
      <c r="H49" s="9" t="s">
        <v>6661</v>
      </c>
      <c r="I49" s="9" t="s">
        <v>6662</v>
      </c>
      <c r="J49" s="9" t="s">
        <v>6663</v>
      </c>
      <c r="K49" s="10" t="s">
        <v>6664</v>
      </c>
      <c r="L49" s="9" t="s">
        <v>6665</v>
      </c>
    </row>
    <row r="50" spans="1:12" x14ac:dyDescent="0.25">
      <c r="A50" s="316"/>
      <c r="B50" s="9" t="s">
        <v>121</v>
      </c>
      <c r="C50" s="9" t="s">
        <v>6666</v>
      </c>
      <c r="D50" s="10" t="s">
        <v>6667</v>
      </c>
      <c r="E50" s="9" t="s">
        <v>6668</v>
      </c>
      <c r="F50" s="9" t="s">
        <v>6669</v>
      </c>
      <c r="G50" s="9" t="s">
        <v>6670</v>
      </c>
      <c r="H50" s="9" t="s">
        <v>6671</v>
      </c>
      <c r="I50" s="9" t="s">
        <v>6672</v>
      </c>
      <c r="J50" s="9" t="s">
        <v>6673</v>
      </c>
      <c r="K50" s="10" t="s">
        <v>6674</v>
      </c>
      <c r="L50" s="9" t="s">
        <v>6675</v>
      </c>
    </row>
    <row r="51" spans="1:12" x14ac:dyDescent="0.25">
      <c r="A51" s="316"/>
      <c r="B51" s="9" t="s">
        <v>128</v>
      </c>
      <c r="C51" s="9" t="s">
        <v>6676</v>
      </c>
      <c r="D51" s="10" t="s">
        <v>6677</v>
      </c>
      <c r="E51" s="9" t="s">
        <v>6678</v>
      </c>
      <c r="F51" s="9" t="s">
        <v>6679</v>
      </c>
      <c r="G51" s="9" t="s">
        <v>6680</v>
      </c>
      <c r="H51" s="9" t="s">
        <v>6681</v>
      </c>
      <c r="I51" s="9" t="s">
        <v>6682</v>
      </c>
      <c r="J51" s="9" t="s">
        <v>6683</v>
      </c>
      <c r="K51" s="10" t="s">
        <v>6684</v>
      </c>
      <c r="L51" s="9" t="s">
        <v>6685</v>
      </c>
    </row>
    <row r="52" spans="1:12" x14ac:dyDescent="0.25">
      <c r="A52" s="316"/>
      <c r="B52" s="9" t="s">
        <v>6291</v>
      </c>
      <c r="C52" s="9" t="s">
        <v>6686</v>
      </c>
      <c r="D52" s="10" t="s">
        <v>6687</v>
      </c>
      <c r="E52" s="9" t="s">
        <v>6688</v>
      </c>
      <c r="F52" s="9" t="s">
        <v>6689</v>
      </c>
      <c r="G52" s="9" t="s">
        <v>6690</v>
      </c>
      <c r="H52" s="9" t="s">
        <v>6691</v>
      </c>
      <c r="I52" s="9" t="s">
        <v>6692</v>
      </c>
      <c r="J52" s="9" t="s">
        <v>6693</v>
      </c>
      <c r="K52" s="10" t="s">
        <v>6694</v>
      </c>
      <c r="L52" s="9" t="s">
        <v>6695</v>
      </c>
    </row>
    <row r="53" spans="1:12" x14ac:dyDescent="0.25">
      <c r="A53" s="316"/>
      <c r="B53" s="9" t="s">
        <v>80</v>
      </c>
      <c r="C53" s="9" t="s">
        <v>6696</v>
      </c>
      <c r="D53" s="10" t="s">
        <v>6697</v>
      </c>
      <c r="E53" s="9" t="s">
        <v>6698</v>
      </c>
      <c r="F53" s="9" t="s">
        <v>6699</v>
      </c>
      <c r="G53" s="9" t="s">
        <v>6700</v>
      </c>
      <c r="H53" s="9" t="s">
        <v>6701</v>
      </c>
      <c r="I53" s="9" t="s">
        <v>6702</v>
      </c>
      <c r="J53" s="9" t="s">
        <v>6703</v>
      </c>
      <c r="K53" s="10" t="s">
        <v>6704</v>
      </c>
      <c r="L53" s="9" t="s">
        <v>6705</v>
      </c>
    </row>
    <row r="54" spans="1:12" x14ac:dyDescent="0.25">
      <c r="A54" s="316"/>
      <c r="B54" s="9" t="s">
        <v>88</v>
      </c>
      <c r="C54" s="9" t="s">
        <v>6706</v>
      </c>
      <c r="D54" s="10" t="s">
        <v>6707</v>
      </c>
      <c r="E54" s="9" t="s">
        <v>6708</v>
      </c>
      <c r="F54" s="9" t="s">
        <v>6709</v>
      </c>
      <c r="G54" s="9" t="s">
        <v>6710</v>
      </c>
      <c r="H54" s="9" t="s">
        <v>6711</v>
      </c>
      <c r="I54" s="9" t="s">
        <v>6712</v>
      </c>
      <c r="J54" s="9" t="s">
        <v>6713</v>
      </c>
      <c r="K54" s="10" t="s">
        <v>6714</v>
      </c>
      <c r="L54" s="9" t="s">
        <v>6715</v>
      </c>
    </row>
    <row r="55" spans="1:12" x14ac:dyDescent="0.25">
      <c r="A55" s="316" t="s">
        <v>67</v>
      </c>
      <c r="B55" s="9" t="s">
        <v>6240</v>
      </c>
      <c r="C55" s="9" t="s">
        <v>6716</v>
      </c>
      <c r="D55" s="10" t="s">
        <v>6717</v>
      </c>
      <c r="E55" s="9" t="s">
        <v>6718</v>
      </c>
      <c r="F55" s="9" t="s">
        <v>6719</v>
      </c>
      <c r="G55" s="9" t="s">
        <v>6720</v>
      </c>
      <c r="H55" s="9" t="s">
        <v>6721</v>
      </c>
      <c r="I55" s="9" t="s">
        <v>6722</v>
      </c>
      <c r="J55" s="9" t="s">
        <v>6723</v>
      </c>
      <c r="K55" s="10" t="s">
        <v>6724</v>
      </c>
      <c r="L55" s="9" t="s">
        <v>6725</v>
      </c>
    </row>
    <row r="56" spans="1:12" x14ac:dyDescent="0.25">
      <c r="A56" s="316"/>
      <c r="B56" s="9" t="s">
        <v>107</v>
      </c>
      <c r="C56" s="9" t="s">
        <v>6726</v>
      </c>
      <c r="D56" s="10" t="s">
        <v>6727</v>
      </c>
      <c r="E56" s="9" t="s">
        <v>6728</v>
      </c>
      <c r="F56" s="9" t="s">
        <v>6729</v>
      </c>
      <c r="G56" s="9" t="s">
        <v>6730</v>
      </c>
      <c r="H56" s="9" t="s">
        <v>6731</v>
      </c>
      <c r="I56" s="9" t="s">
        <v>6732</v>
      </c>
      <c r="J56" s="9" t="s">
        <v>6733</v>
      </c>
      <c r="K56" s="10" t="s">
        <v>6734</v>
      </c>
      <c r="L56" s="9" t="s">
        <v>6735</v>
      </c>
    </row>
    <row r="57" spans="1:12" x14ac:dyDescent="0.25">
      <c r="A57" s="316"/>
      <c r="B57" s="9" t="s">
        <v>114</v>
      </c>
      <c r="C57" s="9" t="s">
        <v>6736</v>
      </c>
      <c r="D57" s="10" t="s">
        <v>6737</v>
      </c>
      <c r="E57" s="9" t="s">
        <v>6738</v>
      </c>
      <c r="F57" s="9" t="s">
        <v>6739</v>
      </c>
      <c r="G57" s="9" t="s">
        <v>6740</v>
      </c>
      <c r="H57" s="9" t="s">
        <v>6741</v>
      </c>
      <c r="I57" s="9" t="s">
        <v>6742</v>
      </c>
      <c r="J57" s="9" t="s">
        <v>6743</v>
      </c>
      <c r="K57" s="10" t="s">
        <v>6744</v>
      </c>
      <c r="L57" s="9" t="s">
        <v>6745</v>
      </c>
    </row>
    <row r="58" spans="1:12" x14ac:dyDescent="0.25">
      <c r="A58" s="316"/>
      <c r="B58" s="9" t="s">
        <v>121</v>
      </c>
      <c r="C58" s="9" t="s">
        <v>6746</v>
      </c>
      <c r="D58" s="10" t="s">
        <v>6747</v>
      </c>
      <c r="E58" s="9" t="s">
        <v>6748</v>
      </c>
      <c r="F58" s="9" t="s">
        <v>6749</v>
      </c>
      <c r="G58" s="9" t="s">
        <v>6748</v>
      </c>
      <c r="H58" s="9" t="s">
        <v>6750</v>
      </c>
      <c r="I58" s="9" t="s">
        <v>6751</v>
      </c>
      <c r="J58" s="9" t="s">
        <v>6752</v>
      </c>
      <c r="K58" s="10" t="s">
        <v>6753</v>
      </c>
      <c r="L58" s="9" t="s">
        <v>6754</v>
      </c>
    </row>
    <row r="59" spans="1:12" x14ac:dyDescent="0.25">
      <c r="A59" s="316"/>
      <c r="B59" s="9" t="s">
        <v>128</v>
      </c>
      <c r="C59" s="9" t="s">
        <v>6755</v>
      </c>
      <c r="D59" s="10" t="s">
        <v>6756</v>
      </c>
      <c r="E59" s="9" t="s">
        <v>6757</v>
      </c>
      <c r="F59" s="9" t="s">
        <v>6758</v>
      </c>
      <c r="G59" s="9" t="s">
        <v>6759</v>
      </c>
      <c r="H59" s="9" t="s">
        <v>6760</v>
      </c>
      <c r="I59" s="9" t="s">
        <v>6761</v>
      </c>
      <c r="J59" s="9" t="s">
        <v>6762</v>
      </c>
      <c r="K59" s="10" t="s">
        <v>6763</v>
      </c>
      <c r="L59" s="9" t="s">
        <v>6764</v>
      </c>
    </row>
    <row r="60" spans="1:12" x14ac:dyDescent="0.25">
      <c r="A60" s="316"/>
      <c r="B60" s="9" t="s">
        <v>6291</v>
      </c>
      <c r="C60" s="9" t="s">
        <v>6765</v>
      </c>
      <c r="D60" s="10" t="s">
        <v>6766</v>
      </c>
      <c r="E60" s="9" t="s">
        <v>6767</v>
      </c>
      <c r="F60" s="9" t="s">
        <v>6768</v>
      </c>
      <c r="G60" s="9" t="s">
        <v>6769</v>
      </c>
      <c r="H60" s="9" t="s">
        <v>6770</v>
      </c>
      <c r="I60" s="9" t="s">
        <v>6771</v>
      </c>
      <c r="J60" s="9" t="s">
        <v>6772</v>
      </c>
      <c r="K60" s="10" t="s">
        <v>6773</v>
      </c>
      <c r="L60" s="9" t="s">
        <v>6774</v>
      </c>
    </row>
    <row r="61" spans="1:12" x14ac:dyDescent="0.25">
      <c r="A61" s="316"/>
      <c r="B61" s="9" t="s">
        <v>80</v>
      </c>
      <c r="C61" s="9" t="s">
        <v>6775</v>
      </c>
      <c r="D61" s="10" t="s">
        <v>6776</v>
      </c>
      <c r="E61" s="9" t="s">
        <v>6777</v>
      </c>
      <c r="F61" s="9" t="s">
        <v>6778</v>
      </c>
      <c r="G61" s="9" t="s">
        <v>6779</v>
      </c>
      <c r="H61" s="9" t="s">
        <v>6780</v>
      </c>
      <c r="I61" s="9" t="s">
        <v>6781</v>
      </c>
      <c r="J61" s="9" t="s">
        <v>6782</v>
      </c>
      <c r="K61" s="10" t="s">
        <v>6783</v>
      </c>
      <c r="L61" s="9" t="s">
        <v>6784</v>
      </c>
    </row>
    <row r="62" spans="1:12" x14ac:dyDescent="0.25">
      <c r="A62" s="316"/>
      <c r="B62" s="9" t="s">
        <v>88</v>
      </c>
      <c r="C62" s="9" t="s">
        <v>6785</v>
      </c>
      <c r="D62" s="10" t="s">
        <v>6786</v>
      </c>
      <c r="E62" s="9" t="s">
        <v>6787</v>
      </c>
      <c r="F62" s="9" t="s">
        <v>6788</v>
      </c>
      <c r="G62" s="9" t="s">
        <v>6785</v>
      </c>
      <c r="H62" s="9" t="s">
        <v>6789</v>
      </c>
      <c r="I62" s="9" t="s">
        <v>6790</v>
      </c>
      <c r="J62" s="9" t="s">
        <v>6791</v>
      </c>
      <c r="K62" s="10" t="s">
        <v>6792</v>
      </c>
      <c r="L62" s="9" t="s">
        <v>6793</v>
      </c>
    </row>
    <row r="63" spans="1:12" x14ac:dyDescent="0.25">
      <c r="A63" s="316" t="s">
        <v>6125</v>
      </c>
      <c r="B63" s="9" t="s">
        <v>6240</v>
      </c>
      <c r="C63" s="9" t="s">
        <v>6794</v>
      </c>
      <c r="D63" s="10" t="s">
        <v>6795</v>
      </c>
      <c r="E63" s="9" t="s">
        <v>6796</v>
      </c>
      <c r="F63" s="9" t="s">
        <v>6797</v>
      </c>
      <c r="G63" s="9" t="s">
        <v>6798</v>
      </c>
      <c r="H63" s="9" t="s">
        <v>6799</v>
      </c>
      <c r="I63" s="9" t="s">
        <v>6800</v>
      </c>
      <c r="J63" s="9" t="s">
        <v>6801</v>
      </c>
      <c r="K63" s="10" t="s">
        <v>6802</v>
      </c>
      <c r="L63" s="9" t="s">
        <v>6803</v>
      </c>
    </row>
    <row r="64" spans="1:12" x14ac:dyDescent="0.25">
      <c r="A64" s="316"/>
      <c r="B64" s="9" t="s">
        <v>107</v>
      </c>
      <c r="C64" s="9" t="s">
        <v>6804</v>
      </c>
      <c r="D64" s="10" t="s">
        <v>6805</v>
      </c>
      <c r="E64" s="9" t="s">
        <v>6806</v>
      </c>
      <c r="F64" s="9" t="s">
        <v>6806</v>
      </c>
      <c r="G64" s="9" t="s">
        <v>6807</v>
      </c>
      <c r="H64" s="9" t="s">
        <v>6808</v>
      </c>
      <c r="I64" s="9" t="s">
        <v>6809</v>
      </c>
      <c r="J64" s="9" t="s">
        <v>6810</v>
      </c>
      <c r="K64" s="10" t="s">
        <v>6811</v>
      </c>
      <c r="L64" s="9" t="s">
        <v>6812</v>
      </c>
    </row>
    <row r="65" spans="1:12" x14ac:dyDescent="0.25">
      <c r="A65" s="316"/>
      <c r="B65" s="9" t="s">
        <v>114</v>
      </c>
      <c r="C65" s="9" t="s">
        <v>6813</v>
      </c>
      <c r="D65" s="10" t="s">
        <v>6814</v>
      </c>
      <c r="E65" s="9" t="s">
        <v>6815</v>
      </c>
      <c r="F65" s="9" t="s">
        <v>6816</v>
      </c>
      <c r="G65" s="9" t="s">
        <v>6817</v>
      </c>
      <c r="H65" s="9" t="s">
        <v>6818</v>
      </c>
      <c r="I65" s="9" t="s">
        <v>6819</v>
      </c>
      <c r="J65" s="9" t="s">
        <v>6820</v>
      </c>
      <c r="K65" s="10" t="s">
        <v>6821</v>
      </c>
      <c r="L65" s="9" t="s">
        <v>6822</v>
      </c>
    </row>
    <row r="66" spans="1:12" x14ac:dyDescent="0.25">
      <c r="A66" s="316"/>
      <c r="B66" s="9" t="s">
        <v>121</v>
      </c>
      <c r="C66" s="9" t="s">
        <v>6823</v>
      </c>
      <c r="D66" s="10" t="s">
        <v>6824</v>
      </c>
      <c r="E66" s="9" t="s">
        <v>6825</v>
      </c>
      <c r="F66" s="9" t="s">
        <v>6826</v>
      </c>
      <c r="G66" s="9" t="s">
        <v>6827</v>
      </c>
      <c r="H66" s="9" t="s">
        <v>6828</v>
      </c>
      <c r="I66" s="9" t="s">
        <v>6829</v>
      </c>
      <c r="J66" s="9" t="s">
        <v>6830</v>
      </c>
      <c r="K66" s="10" t="s">
        <v>6831</v>
      </c>
      <c r="L66" s="9" t="s">
        <v>6832</v>
      </c>
    </row>
    <row r="67" spans="1:12" x14ac:dyDescent="0.25">
      <c r="A67" s="316"/>
      <c r="B67" s="9" t="s">
        <v>128</v>
      </c>
      <c r="C67" s="9" t="s">
        <v>6833</v>
      </c>
      <c r="D67" s="10" t="s">
        <v>6834</v>
      </c>
      <c r="E67" s="9" t="s">
        <v>6835</v>
      </c>
      <c r="F67" s="9" t="s">
        <v>6836</v>
      </c>
      <c r="G67" s="9" t="s">
        <v>6837</v>
      </c>
      <c r="H67" s="9" t="s">
        <v>6838</v>
      </c>
      <c r="I67" s="9" t="s">
        <v>6839</v>
      </c>
      <c r="J67" s="9" t="s">
        <v>6840</v>
      </c>
      <c r="K67" s="10" t="s">
        <v>6841</v>
      </c>
      <c r="L67" s="9" t="s">
        <v>6842</v>
      </c>
    </row>
    <row r="68" spans="1:12" x14ac:dyDescent="0.25">
      <c r="A68" s="316"/>
      <c r="B68" s="9" t="s">
        <v>6291</v>
      </c>
      <c r="C68" s="9" t="s">
        <v>6843</v>
      </c>
      <c r="D68" s="10" t="s">
        <v>6844</v>
      </c>
      <c r="E68" s="9" t="s">
        <v>6845</v>
      </c>
      <c r="F68" s="9" t="s">
        <v>6846</v>
      </c>
      <c r="G68" s="9" t="s">
        <v>6847</v>
      </c>
      <c r="H68" s="9" t="s">
        <v>6848</v>
      </c>
      <c r="I68" s="9" t="s">
        <v>6849</v>
      </c>
      <c r="J68" s="9" t="s">
        <v>6850</v>
      </c>
      <c r="K68" s="10" t="s">
        <v>6851</v>
      </c>
      <c r="L68" s="9" t="s">
        <v>6852</v>
      </c>
    </row>
    <row r="69" spans="1:12" x14ac:dyDescent="0.25">
      <c r="A69" s="316"/>
      <c r="B69" s="9" t="s">
        <v>80</v>
      </c>
      <c r="C69" s="9" t="s">
        <v>6853</v>
      </c>
      <c r="D69" s="10" t="s">
        <v>6854</v>
      </c>
      <c r="E69" s="9" t="s">
        <v>6855</v>
      </c>
      <c r="F69" s="9" t="s">
        <v>6856</v>
      </c>
      <c r="G69" s="9" t="s">
        <v>6857</v>
      </c>
      <c r="H69" s="9" t="s">
        <v>6858</v>
      </c>
      <c r="I69" s="9" t="s">
        <v>6859</v>
      </c>
      <c r="J69" s="9" t="s">
        <v>6860</v>
      </c>
      <c r="K69" s="10" t="s">
        <v>6861</v>
      </c>
      <c r="L69" s="9" t="s">
        <v>6862</v>
      </c>
    </row>
    <row r="70" spans="1:12" x14ac:dyDescent="0.25">
      <c r="A70" s="316"/>
      <c r="B70" s="9" t="s">
        <v>88</v>
      </c>
      <c r="C70" s="9" t="s">
        <v>6863</v>
      </c>
      <c r="D70" s="10" t="s">
        <v>6864</v>
      </c>
      <c r="E70" s="9" t="s">
        <v>6865</v>
      </c>
      <c r="F70" s="9" t="s">
        <v>6866</v>
      </c>
      <c r="G70" s="9" t="s">
        <v>6867</v>
      </c>
      <c r="H70" s="9" t="s">
        <v>6868</v>
      </c>
      <c r="I70" s="9" t="s">
        <v>6869</v>
      </c>
      <c r="J70" s="9" t="s">
        <v>6870</v>
      </c>
      <c r="K70" s="10" t="s">
        <v>6871</v>
      </c>
      <c r="L70" s="9" t="s">
        <v>6872</v>
      </c>
    </row>
    <row r="71" spans="1:12" x14ac:dyDescent="0.25">
      <c r="A71" s="316" t="s">
        <v>415</v>
      </c>
      <c r="B71" s="9" t="s">
        <v>6240</v>
      </c>
      <c r="C71" s="9" t="s">
        <v>6873</v>
      </c>
      <c r="D71" s="10" t="s">
        <v>6874</v>
      </c>
      <c r="E71" s="9" t="s">
        <v>6875</v>
      </c>
      <c r="F71" s="9" t="s">
        <v>6876</v>
      </c>
      <c r="G71" s="9" t="s">
        <v>6877</v>
      </c>
      <c r="H71" s="9" t="s">
        <v>6878</v>
      </c>
      <c r="I71" s="9" t="s">
        <v>6879</v>
      </c>
      <c r="J71" s="9" t="s">
        <v>6880</v>
      </c>
      <c r="K71" s="10" t="s">
        <v>6881</v>
      </c>
      <c r="L71" s="9" t="s">
        <v>6882</v>
      </c>
    </row>
    <row r="72" spans="1:12" x14ac:dyDescent="0.25">
      <c r="A72" s="316"/>
      <c r="B72" s="9" t="s">
        <v>107</v>
      </c>
      <c r="C72" s="9" t="s">
        <v>6883</v>
      </c>
      <c r="D72" s="10" t="s">
        <v>6884</v>
      </c>
      <c r="E72" s="9" t="s">
        <v>6885</v>
      </c>
      <c r="F72" s="9" t="s">
        <v>6886</v>
      </c>
      <c r="G72" s="9" t="s">
        <v>6887</v>
      </c>
      <c r="H72" s="9" t="s">
        <v>6888</v>
      </c>
      <c r="I72" s="9" t="s">
        <v>6889</v>
      </c>
      <c r="J72" s="9" t="s">
        <v>6890</v>
      </c>
      <c r="K72" s="10" t="s">
        <v>6891</v>
      </c>
      <c r="L72" s="9" t="s">
        <v>6892</v>
      </c>
    </row>
    <row r="73" spans="1:12" x14ac:dyDescent="0.25">
      <c r="A73" s="316"/>
      <c r="B73" s="9" t="s">
        <v>114</v>
      </c>
      <c r="C73" s="9" t="s">
        <v>6893</v>
      </c>
      <c r="D73" s="10" t="s">
        <v>6894</v>
      </c>
      <c r="E73" s="9" t="s">
        <v>6895</v>
      </c>
      <c r="F73" s="9" t="s">
        <v>6896</v>
      </c>
      <c r="G73" s="9" t="s">
        <v>6897</v>
      </c>
      <c r="H73" s="9" t="s">
        <v>6898</v>
      </c>
      <c r="I73" s="9" t="s">
        <v>6899</v>
      </c>
      <c r="J73" s="9" t="s">
        <v>6900</v>
      </c>
      <c r="K73" s="10" t="s">
        <v>6901</v>
      </c>
      <c r="L73" s="9" t="s">
        <v>6902</v>
      </c>
    </row>
    <row r="74" spans="1:12" x14ac:dyDescent="0.25">
      <c r="A74" s="316"/>
      <c r="B74" s="9" t="s">
        <v>121</v>
      </c>
      <c r="C74" s="9" t="s">
        <v>6903</v>
      </c>
      <c r="D74" s="10" t="s">
        <v>6904</v>
      </c>
      <c r="E74" s="9" t="s">
        <v>6905</v>
      </c>
      <c r="F74" s="9" t="s">
        <v>6906</v>
      </c>
      <c r="G74" s="9" t="s">
        <v>6907</v>
      </c>
      <c r="H74" s="9" t="s">
        <v>6908</v>
      </c>
      <c r="I74" s="9" t="s">
        <v>6909</v>
      </c>
      <c r="J74" s="9" t="s">
        <v>6910</v>
      </c>
      <c r="K74" s="10" t="s">
        <v>6911</v>
      </c>
      <c r="L74" s="9" t="s">
        <v>6912</v>
      </c>
    </row>
    <row r="75" spans="1:12" x14ac:dyDescent="0.25">
      <c r="A75" s="316"/>
      <c r="B75" s="9" t="s">
        <v>128</v>
      </c>
      <c r="C75" s="9" t="s">
        <v>6913</v>
      </c>
      <c r="D75" s="10" t="s">
        <v>6914</v>
      </c>
      <c r="E75" s="9" t="s">
        <v>6915</v>
      </c>
      <c r="F75" s="9" t="s">
        <v>6916</v>
      </c>
      <c r="G75" s="9" t="s">
        <v>6917</v>
      </c>
      <c r="H75" s="9" t="s">
        <v>6918</v>
      </c>
      <c r="I75" s="9" t="s">
        <v>6919</v>
      </c>
      <c r="J75" s="9" t="s">
        <v>6920</v>
      </c>
      <c r="K75" s="10" t="s">
        <v>6921</v>
      </c>
      <c r="L75" s="9" t="s">
        <v>6922</v>
      </c>
    </row>
    <row r="76" spans="1:12" x14ac:dyDescent="0.25">
      <c r="A76" s="316"/>
      <c r="B76" s="9" t="s">
        <v>6291</v>
      </c>
      <c r="C76" s="9" t="s">
        <v>6923</v>
      </c>
      <c r="D76" s="10" t="s">
        <v>6924</v>
      </c>
      <c r="E76" s="9" t="s">
        <v>6925</v>
      </c>
      <c r="F76" s="9" t="s">
        <v>6926</v>
      </c>
      <c r="G76" s="9" t="s">
        <v>6927</v>
      </c>
      <c r="H76" s="9" t="s">
        <v>6928</v>
      </c>
      <c r="I76" s="9" t="s">
        <v>6929</v>
      </c>
      <c r="J76" s="9" t="s">
        <v>6930</v>
      </c>
      <c r="K76" s="10" t="s">
        <v>6931</v>
      </c>
      <c r="L76" s="9" t="s">
        <v>6932</v>
      </c>
    </row>
    <row r="77" spans="1:12" x14ac:dyDescent="0.25">
      <c r="A77" s="316"/>
      <c r="B77" s="9" t="s">
        <v>80</v>
      </c>
      <c r="C77" s="9" t="s">
        <v>6933</v>
      </c>
      <c r="D77" s="10" t="s">
        <v>6934</v>
      </c>
      <c r="E77" s="9" t="s">
        <v>6935</v>
      </c>
      <c r="F77" s="9" t="s">
        <v>6936</v>
      </c>
      <c r="G77" s="9" t="s">
        <v>6937</v>
      </c>
      <c r="H77" s="9" t="s">
        <v>6938</v>
      </c>
      <c r="I77" s="9" t="s">
        <v>6939</v>
      </c>
      <c r="J77" s="9" t="s">
        <v>6940</v>
      </c>
      <c r="K77" s="10" t="s">
        <v>6941</v>
      </c>
      <c r="L77" s="9" t="s">
        <v>6942</v>
      </c>
    </row>
    <row r="78" spans="1:12" x14ac:dyDescent="0.25">
      <c r="A78" s="316"/>
      <c r="B78" s="9" t="s">
        <v>88</v>
      </c>
      <c r="C78" s="9" t="s">
        <v>6943</v>
      </c>
      <c r="D78" s="10" t="s">
        <v>6944</v>
      </c>
      <c r="E78" s="9" t="s">
        <v>6945</v>
      </c>
      <c r="F78" s="9" t="s">
        <v>6944</v>
      </c>
      <c r="G78" s="9" t="s">
        <v>6946</v>
      </c>
      <c r="H78" s="9" t="s">
        <v>6947</v>
      </c>
      <c r="I78" s="9" t="s">
        <v>6948</v>
      </c>
      <c r="J78" s="9" t="s">
        <v>6949</v>
      </c>
      <c r="K78" s="10" t="s">
        <v>6950</v>
      </c>
      <c r="L78" s="9" t="s">
        <v>6951</v>
      </c>
    </row>
    <row r="79" spans="1:12" x14ac:dyDescent="0.25">
      <c r="A79" s="316" t="s">
        <v>416</v>
      </c>
      <c r="B79" s="9" t="s">
        <v>6240</v>
      </c>
      <c r="C79" s="9" t="s">
        <v>6952</v>
      </c>
      <c r="D79" s="10" t="s">
        <v>6953</v>
      </c>
      <c r="E79" s="9" t="s">
        <v>6954</v>
      </c>
      <c r="F79" s="9" t="s">
        <v>6955</v>
      </c>
      <c r="G79" s="9" t="s">
        <v>6956</v>
      </c>
      <c r="H79" s="9" t="s">
        <v>6957</v>
      </c>
      <c r="I79" s="9" t="s">
        <v>6958</v>
      </c>
      <c r="J79" s="9" t="s">
        <v>6959</v>
      </c>
      <c r="K79" s="10" t="s">
        <v>6960</v>
      </c>
      <c r="L79" s="9" t="s">
        <v>6961</v>
      </c>
    </row>
    <row r="80" spans="1:12" x14ac:dyDescent="0.25">
      <c r="A80" s="316"/>
      <c r="B80" s="9" t="s">
        <v>107</v>
      </c>
      <c r="C80" s="9" t="s">
        <v>6962</v>
      </c>
      <c r="D80" s="10" t="s">
        <v>6963</v>
      </c>
      <c r="E80" s="9" t="s">
        <v>6964</v>
      </c>
      <c r="F80" s="9" t="s">
        <v>6965</v>
      </c>
      <c r="G80" s="9" t="s">
        <v>6966</v>
      </c>
      <c r="H80" s="9" t="s">
        <v>6967</v>
      </c>
      <c r="I80" s="9" t="s">
        <v>6968</v>
      </c>
      <c r="J80" s="9" t="s">
        <v>6969</v>
      </c>
      <c r="K80" s="10" t="s">
        <v>6970</v>
      </c>
      <c r="L80" s="9" t="s">
        <v>6971</v>
      </c>
    </row>
    <row r="81" spans="1:12" x14ac:dyDescent="0.25">
      <c r="A81" s="316"/>
      <c r="B81" s="9" t="s">
        <v>114</v>
      </c>
      <c r="C81" s="9" t="s">
        <v>6972</v>
      </c>
      <c r="D81" s="10" t="s">
        <v>6973</v>
      </c>
      <c r="E81" s="9" t="s">
        <v>6974</v>
      </c>
      <c r="F81" s="9" t="s">
        <v>6975</v>
      </c>
      <c r="G81" s="9" t="s">
        <v>6976</v>
      </c>
      <c r="H81" s="9" t="s">
        <v>6977</v>
      </c>
      <c r="I81" s="9" t="s">
        <v>6978</v>
      </c>
      <c r="J81" s="9" t="s">
        <v>6979</v>
      </c>
      <c r="K81" s="10" t="s">
        <v>6980</v>
      </c>
      <c r="L81" s="9" t="s">
        <v>6981</v>
      </c>
    </row>
    <row r="82" spans="1:12" x14ac:dyDescent="0.25">
      <c r="A82" s="316"/>
      <c r="B82" s="9" t="s">
        <v>121</v>
      </c>
      <c r="C82" s="9" t="s">
        <v>6982</v>
      </c>
      <c r="D82" s="10" t="s">
        <v>6983</v>
      </c>
      <c r="E82" s="9" t="s">
        <v>6984</v>
      </c>
      <c r="F82" s="9" t="s">
        <v>6985</v>
      </c>
      <c r="G82" s="9" t="s">
        <v>6986</v>
      </c>
      <c r="H82" s="9" t="s">
        <v>6987</v>
      </c>
      <c r="I82" s="9" t="s">
        <v>6988</v>
      </c>
      <c r="J82" s="9" t="s">
        <v>6989</v>
      </c>
      <c r="K82" s="10" t="s">
        <v>6990</v>
      </c>
      <c r="L82" s="9" t="s">
        <v>6991</v>
      </c>
    </row>
    <row r="83" spans="1:12" x14ac:dyDescent="0.25">
      <c r="A83" s="316"/>
      <c r="B83" s="9" t="s">
        <v>128</v>
      </c>
      <c r="C83" s="9" t="s">
        <v>6992</v>
      </c>
      <c r="D83" s="10" t="s">
        <v>6993</v>
      </c>
      <c r="E83" s="9" t="s">
        <v>6994</v>
      </c>
      <c r="F83" s="9" t="s">
        <v>6995</v>
      </c>
      <c r="G83" s="9" t="s">
        <v>6996</v>
      </c>
      <c r="H83" s="9" t="s">
        <v>6997</v>
      </c>
      <c r="I83" s="9" t="s">
        <v>6998</v>
      </c>
      <c r="J83" s="9" t="s">
        <v>6999</v>
      </c>
      <c r="K83" s="10" t="s">
        <v>7000</v>
      </c>
      <c r="L83" s="9" t="s">
        <v>7001</v>
      </c>
    </row>
    <row r="84" spans="1:12" x14ac:dyDescent="0.25">
      <c r="A84" s="316"/>
      <c r="B84" s="9" t="s">
        <v>6291</v>
      </c>
      <c r="C84" s="9" t="s">
        <v>7002</v>
      </c>
      <c r="D84" s="10" t="s">
        <v>7003</v>
      </c>
      <c r="E84" s="9" t="s">
        <v>7004</v>
      </c>
      <c r="F84" s="9" t="s">
        <v>7005</v>
      </c>
      <c r="G84" s="9" t="s">
        <v>7006</v>
      </c>
      <c r="H84" s="9" t="s">
        <v>7003</v>
      </c>
      <c r="I84" s="9" t="s">
        <v>7007</v>
      </c>
      <c r="J84" s="9" t="s">
        <v>7008</v>
      </c>
      <c r="K84" s="10" t="s">
        <v>7009</v>
      </c>
      <c r="L84" s="9" t="s">
        <v>7010</v>
      </c>
    </row>
    <row r="85" spans="1:12" x14ac:dyDescent="0.25">
      <c r="A85" s="316"/>
      <c r="B85" s="9" t="s">
        <v>80</v>
      </c>
      <c r="C85" s="9" t="s">
        <v>7011</v>
      </c>
      <c r="D85" s="10" t="s">
        <v>7012</v>
      </c>
      <c r="E85" s="9" t="s">
        <v>7013</v>
      </c>
      <c r="F85" s="9" t="s">
        <v>7014</v>
      </c>
      <c r="G85" s="9" t="s">
        <v>7015</v>
      </c>
      <c r="H85" s="9" t="s">
        <v>7016</v>
      </c>
      <c r="I85" s="9" t="s">
        <v>7017</v>
      </c>
      <c r="J85" s="9" t="s">
        <v>7018</v>
      </c>
      <c r="K85" s="10" t="s">
        <v>7019</v>
      </c>
      <c r="L85" s="9" t="s">
        <v>7020</v>
      </c>
    </row>
    <row r="86" spans="1:12" x14ac:dyDescent="0.25">
      <c r="A86" s="316"/>
      <c r="B86" s="9" t="s">
        <v>88</v>
      </c>
      <c r="C86" s="9" t="s">
        <v>7021</v>
      </c>
      <c r="D86" s="10" t="s">
        <v>7022</v>
      </c>
      <c r="E86" s="9" t="s">
        <v>7023</v>
      </c>
      <c r="F86" s="9" t="s">
        <v>7024</v>
      </c>
      <c r="G86" s="9" t="s">
        <v>7025</v>
      </c>
      <c r="H86" s="9" t="s">
        <v>7026</v>
      </c>
      <c r="I86" s="9" t="s">
        <v>7027</v>
      </c>
      <c r="J86" s="9" t="s">
        <v>7028</v>
      </c>
      <c r="K86" s="10" t="s">
        <v>7029</v>
      </c>
      <c r="L86" s="9" t="s">
        <v>7030</v>
      </c>
    </row>
    <row r="87" spans="1:12" x14ac:dyDescent="0.25">
      <c r="A87" s="316" t="s">
        <v>417</v>
      </c>
      <c r="B87" s="9" t="s">
        <v>6240</v>
      </c>
      <c r="C87" s="9" t="s">
        <v>7031</v>
      </c>
      <c r="D87" s="10" t="s">
        <v>7032</v>
      </c>
      <c r="E87" s="9" t="s">
        <v>7033</v>
      </c>
      <c r="F87" s="9" t="s">
        <v>7034</v>
      </c>
      <c r="G87" s="9" t="s">
        <v>7035</v>
      </c>
      <c r="H87" s="9" t="s">
        <v>7036</v>
      </c>
      <c r="I87" s="9" t="s">
        <v>7037</v>
      </c>
      <c r="J87" s="9" t="s">
        <v>7038</v>
      </c>
      <c r="K87" s="10" t="s">
        <v>7039</v>
      </c>
      <c r="L87" s="9" t="s">
        <v>7040</v>
      </c>
    </row>
    <row r="88" spans="1:12" x14ac:dyDescent="0.25">
      <c r="A88" s="316"/>
      <c r="B88" s="9" t="s">
        <v>107</v>
      </c>
      <c r="C88" s="9" t="s">
        <v>7041</v>
      </c>
      <c r="D88" s="10" t="s">
        <v>7042</v>
      </c>
      <c r="E88" s="9" t="s">
        <v>7042</v>
      </c>
      <c r="F88" s="9" t="s">
        <v>7043</v>
      </c>
      <c r="G88" s="9" t="s">
        <v>7044</v>
      </c>
      <c r="H88" s="9" t="s">
        <v>7045</v>
      </c>
      <c r="I88" s="9" t="s">
        <v>7046</v>
      </c>
      <c r="J88" s="9" t="s">
        <v>7047</v>
      </c>
      <c r="K88" s="10" t="s">
        <v>7048</v>
      </c>
      <c r="L88" s="9" t="s">
        <v>7049</v>
      </c>
    </row>
    <row r="89" spans="1:12" x14ac:dyDescent="0.25">
      <c r="A89" s="316"/>
      <c r="B89" s="9" t="s">
        <v>114</v>
      </c>
      <c r="C89" s="9" t="s">
        <v>7050</v>
      </c>
      <c r="D89" s="10" t="s">
        <v>7051</v>
      </c>
      <c r="E89" s="9" t="s">
        <v>7052</v>
      </c>
      <c r="F89" s="9" t="s">
        <v>7053</v>
      </c>
      <c r="G89" s="9" t="s">
        <v>7054</v>
      </c>
      <c r="H89" s="9" t="s">
        <v>7055</v>
      </c>
      <c r="I89" s="9" t="s">
        <v>7056</v>
      </c>
      <c r="J89" s="9" t="s">
        <v>7057</v>
      </c>
      <c r="K89" s="10" t="s">
        <v>7058</v>
      </c>
      <c r="L89" s="9" t="s">
        <v>7059</v>
      </c>
    </row>
    <row r="90" spans="1:12" x14ac:dyDescent="0.25">
      <c r="A90" s="316"/>
      <c r="B90" s="9" t="s">
        <v>121</v>
      </c>
      <c r="C90" s="9" t="s">
        <v>7060</v>
      </c>
      <c r="D90" s="10" t="s">
        <v>7061</v>
      </c>
      <c r="E90" s="9" t="s">
        <v>7062</v>
      </c>
      <c r="F90" s="9" t="s">
        <v>7063</v>
      </c>
      <c r="G90" s="9" t="s">
        <v>7064</v>
      </c>
      <c r="H90" s="9" t="s">
        <v>7062</v>
      </c>
      <c r="I90" s="9" t="s">
        <v>7065</v>
      </c>
      <c r="J90" s="9" t="s">
        <v>7066</v>
      </c>
      <c r="K90" s="10" t="s">
        <v>7067</v>
      </c>
      <c r="L90" s="9" t="s">
        <v>7068</v>
      </c>
    </row>
    <row r="91" spans="1:12" x14ac:dyDescent="0.25">
      <c r="A91" s="316"/>
      <c r="B91" s="9" t="s">
        <v>128</v>
      </c>
      <c r="C91" s="9" t="s">
        <v>7069</v>
      </c>
      <c r="D91" s="10" t="s">
        <v>7070</v>
      </c>
      <c r="E91" s="9" t="s">
        <v>7071</v>
      </c>
      <c r="F91" s="9" t="s">
        <v>7072</v>
      </c>
      <c r="G91" s="9" t="s">
        <v>7073</v>
      </c>
      <c r="H91" s="9" t="s">
        <v>7074</v>
      </c>
      <c r="I91" s="9" t="s">
        <v>7075</v>
      </c>
      <c r="J91" s="9" t="s">
        <v>7076</v>
      </c>
      <c r="K91" s="10" t="s">
        <v>7077</v>
      </c>
      <c r="L91" s="9" t="s">
        <v>7078</v>
      </c>
    </row>
    <row r="92" spans="1:12" x14ac:dyDescent="0.25">
      <c r="A92" s="316"/>
      <c r="B92" s="9" t="s">
        <v>6291</v>
      </c>
      <c r="C92" s="9" t="s">
        <v>7079</v>
      </c>
      <c r="D92" s="10" t="s">
        <v>7080</v>
      </c>
      <c r="E92" s="9" t="s">
        <v>7081</v>
      </c>
      <c r="F92" s="9" t="s">
        <v>7082</v>
      </c>
      <c r="G92" s="9" t="s">
        <v>7083</v>
      </c>
      <c r="H92" s="9" t="s">
        <v>7084</v>
      </c>
      <c r="I92" s="9" t="s">
        <v>7085</v>
      </c>
      <c r="J92" s="9" t="s">
        <v>7086</v>
      </c>
      <c r="K92" s="10" t="s">
        <v>7087</v>
      </c>
      <c r="L92" s="9" t="s">
        <v>7088</v>
      </c>
    </row>
    <row r="93" spans="1:12" x14ac:dyDescent="0.25">
      <c r="A93" s="316"/>
      <c r="B93" s="9" t="s">
        <v>80</v>
      </c>
      <c r="C93" s="9" t="s">
        <v>7089</v>
      </c>
      <c r="D93" s="10" t="s">
        <v>7090</v>
      </c>
      <c r="E93" s="9" t="s">
        <v>7091</v>
      </c>
      <c r="F93" s="9" t="s">
        <v>7092</v>
      </c>
      <c r="G93" s="9" t="s">
        <v>7093</v>
      </c>
      <c r="H93" s="9" t="s">
        <v>7094</v>
      </c>
      <c r="I93" s="9" t="s">
        <v>7095</v>
      </c>
      <c r="J93" s="9" t="s">
        <v>7096</v>
      </c>
      <c r="K93" s="10" t="s">
        <v>7097</v>
      </c>
      <c r="L93" s="9" t="s">
        <v>7098</v>
      </c>
    </row>
    <row r="94" spans="1:12" x14ac:dyDescent="0.25">
      <c r="A94" s="316"/>
      <c r="B94" s="9" t="s">
        <v>88</v>
      </c>
      <c r="C94" s="9" t="s">
        <v>7099</v>
      </c>
      <c r="D94" s="10" t="s">
        <v>7100</v>
      </c>
      <c r="E94" s="9" t="s">
        <v>7101</v>
      </c>
      <c r="F94" s="9" t="s">
        <v>7102</v>
      </c>
      <c r="G94" s="9" t="s">
        <v>7101</v>
      </c>
      <c r="H94" s="9" t="s">
        <v>7103</v>
      </c>
      <c r="I94" s="9" t="s">
        <v>7104</v>
      </c>
      <c r="J94" s="9" t="s">
        <v>7105</v>
      </c>
      <c r="K94" s="10" t="s">
        <v>7106</v>
      </c>
      <c r="L94" s="9" t="s">
        <v>7107</v>
      </c>
    </row>
    <row r="96" spans="1:12" x14ac:dyDescent="0.25">
      <c r="A96" s="34" t="s">
        <v>7108</v>
      </c>
    </row>
  </sheetData>
  <mergeCells count="14">
    <mergeCell ref="C3:L3"/>
    <mergeCell ref="A3:A5"/>
    <mergeCell ref="B3:B5"/>
    <mergeCell ref="A63:A70"/>
    <mergeCell ref="A71:A78"/>
    <mergeCell ref="A6:A14"/>
    <mergeCell ref="A87:A94"/>
    <mergeCell ref="A15:A22"/>
    <mergeCell ref="A23:A30"/>
    <mergeCell ref="A31:A38"/>
    <mergeCell ref="A39:A46"/>
    <mergeCell ref="A47:A54"/>
    <mergeCell ref="A55:A62"/>
    <mergeCell ref="A79:A86"/>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3DFCF-19A8-4BBB-BB1B-0622979D6D2E}">
  <dimension ref="A1:H74"/>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8.5703125" defaultRowHeight="15" x14ac:dyDescent="0.25"/>
  <cols>
    <col min="1" max="1" width="17.5703125" style="5" customWidth="1"/>
    <col min="2" max="2" width="41" style="5" customWidth="1"/>
    <col min="3" max="5" width="13.5703125" style="5" bestFit="1" customWidth="1"/>
    <col min="6" max="7" width="13.42578125" style="5" bestFit="1" customWidth="1"/>
    <col min="8" max="8" width="13.5703125" style="5" bestFit="1" customWidth="1"/>
    <col min="9" max="16384" width="8.5703125" style="5"/>
  </cols>
  <sheetData>
    <row r="1" spans="1:8" ht="15.75" x14ac:dyDescent="0.25">
      <c r="A1" s="4" t="s">
        <v>7109</v>
      </c>
    </row>
    <row r="2" spans="1:8" x14ac:dyDescent="0.25">
      <c r="E2" s="6"/>
      <c r="F2" s="6"/>
      <c r="G2" s="6"/>
    </row>
    <row r="3" spans="1:8" x14ac:dyDescent="0.25">
      <c r="A3" s="368" t="s">
        <v>7110</v>
      </c>
      <c r="B3" s="368" t="s">
        <v>7111</v>
      </c>
      <c r="C3" s="318" t="s">
        <v>7112</v>
      </c>
      <c r="D3" s="318"/>
      <c r="E3" s="318"/>
      <c r="F3" s="318"/>
      <c r="G3" s="318"/>
      <c r="H3" s="318"/>
    </row>
    <row r="4" spans="1:8" ht="45" x14ac:dyDescent="0.25">
      <c r="A4" s="383"/>
      <c r="B4" s="383"/>
      <c r="C4" s="241" t="s">
        <v>7113</v>
      </c>
      <c r="D4" s="241" t="s">
        <v>7114</v>
      </c>
      <c r="E4" s="241" t="s">
        <v>7115</v>
      </c>
      <c r="F4" s="241" t="s">
        <v>7116</v>
      </c>
      <c r="G4" s="241" t="s">
        <v>7117</v>
      </c>
      <c r="H4" s="241" t="s">
        <v>7118</v>
      </c>
    </row>
    <row r="5" spans="1:8" x14ac:dyDescent="0.25">
      <c r="A5" s="369"/>
      <c r="B5" s="369"/>
      <c r="C5" s="241" t="s">
        <v>81</v>
      </c>
      <c r="D5" s="241" t="s">
        <v>81</v>
      </c>
      <c r="E5" s="241" t="s">
        <v>81</v>
      </c>
      <c r="F5" s="241" t="s">
        <v>81</v>
      </c>
      <c r="G5" s="241" t="s">
        <v>81</v>
      </c>
      <c r="H5" s="241" t="s">
        <v>81</v>
      </c>
    </row>
    <row r="6" spans="1:8" x14ac:dyDescent="0.25">
      <c r="A6" s="380" t="s">
        <v>7119</v>
      </c>
      <c r="B6" s="381"/>
      <c r="C6" s="381"/>
      <c r="D6" s="381"/>
      <c r="E6" s="381"/>
      <c r="F6" s="381"/>
      <c r="G6" s="381"/>
      <c r="H6" s="382"/>
    </row>
    <row r="7" spans="1:8" x14ac:dyDescent="0.25">
      <c r="A7" s="353" t="s">
        <v>7120</v>
      </c>
      <c r="B7" s="7" t="s">
        <v>979</v>
      </c>
      <c r="C7" s="8" t="s">
        <v>78</v>
      </c>
      <c r="D7" s="8" t="s">
        <v>78</v>
      </c>
      <c r="E7" s="8" t="s">
        <v>7121</v>
      </c>
      <c r="F7" s="8" t="s">
        <v>7122</v>
      </c>
      <c r="G7" s="8" t="s">
        <v>7123</v>
      </c>
      <c r="H7" s="8" t="s">
        <v>78</v>
      </c>
    </row>
    <row r="8" spans="1:8" x14ac:dyDescent="0.25">
      <c r="A8" s="349"/>
      <c r="B8" s="9" t="s">
        <v>7124</v>
      </c>
      <c r="C8" s="5" t="s">
        <v>7125</v>
      </c>
      <c r="D8" s="9" t="s">
        <v>7126</v>
      </c>
      <c r="E8" s="9" t="s">
        <v>7127</v>
      </c>
      <c r="F8" s="9" t="s">
        <v>7128</v>
      </c>
      <c r="G8" s="9" t="s">
        <v>7129</v>
      </c>
      <c r="H8" s="9" t="s">
        <v>7130</v>
      </c>
    </row>
    <row r="9" spans="1:8" x14ac:dyDescent="0.25">
      <c r="A9" s="349"/>
      <c r="B9" s="9" t="s">
        <v>7131</v>
      </c>
      <c r="C9" s="9" t="s">
        <v>7132</v>
      </c>
      <c r="D9" s="9" t="s">
        <v>7133</v>
      </c>
      <c r="E9" s="9" t="s">
        <v>7134</v>
      </c>
      <c r="F9" s="9" t="s">
        <v>7135</v>
      </c>
      <c r="G9" s="9" t="s">
        <v>7136</v>
      </c>
      <c r="H9" s="9" t="s">
        <v>7137</v>
      </c>
    </row>
    <row r="10" spans="1:8" x14ac:dyDescent="0.25">
      <c r="A10" s="349"/>
      <c r="B10" s="9" t="s">
        <v>7138</v>
      </c>
      <c r="C10" s="9" t="s">
        <v>7139</v>
      </c>
      <c r="D10" s="9" t="s">
        <v>7140</v>
      </c>
      <c r="E10" s="9" t="s">
        <v>7141</v>
      </c>
      <c r="F10" s="9" t="s">
        <v>7142</v>
      </c>
      <c r="G10" s="9" t="s">
        <v>7143</v>
      </c>
      <c r="H10" s="9" t="s">
        <v>7144</v>
      </c>
    </row>
    <row r="11" spans="1:8" x14ac:dyDescent="0.25">
      <c r="A11" s="350"/>
      <c r="B11" s="9" t="s">
        <v>349</v>
      </c>
      <c r="C11" s="9" t="s">
        <v>7145</v>
      </c>
      <c r="D11" s="9" t="s">
        <v>7146</v>
      </c>
      <c r="E11" s="9" t="s">
        <v>7147</v>
      </c>
      <c r="F11" s="9" t="s">
        <v>7148</v>
      </c>
      <c r="G11" s="9" t="s">
        <v>7149</v>
      </c>
      <c r="H11" s="9" t="s">
        <v>7150</v>
      </c>
    </row>
    <row r="12" spans="1:8" x14ac:dyDescent="0.25">
      <c r="A12" s="380" t="s">
        <v>7151</v>
      </c>
      <c r="B12" s="381"/>
      <c r="C12" s="381"/>
      <c r="D12" s="381"/>
      <c r="E12" s="381"/>
      <c r="F12" s="381"/>
      <c r="G12" s="381"/>
      <c r="H12" s="382"/>
    </row>
    <row r="13" spans="1:8" s="6" customFormat="1" x14ac:dyDescent="0.25">
      <c r="A13" s="377" t="s">
        <v>7152</v>
      </c>
      <c r="B13" s="10" t="s">
        <v>979</v>
      </c>
      <c r="C13" s="10" t="s">
        <v>7153</v>
      </c>
      <c r="D13" s="10" t="s">
        <v>7153</v>
      </c>
      <c r="E13" s="10" t="s">
        <v>7154</v>
      </c>
      <c r="F13" s="10" t="s">
        <v>7155</v>
      </c>
      <c r="G13" s="10" t="s">
        <v>7156</v>
      </c>
      <c r="H13" s="10" t="s">
        <v>7153</v>
      </c>
    </row>
    <row r="14" spans="1:8" s="6" customFormat="1" x14ac:dyDescent="0.25">
      <c r="A14" s="377"/>
      <c r="B14" s="10" t="s">
        <v>230</v>
      </c>
      <c r="C14" s="10" t="s">
        <v>7157</v>
      </c>
      <c r="D14" s="10" t="s">
        <v>7158</v>
      </c>
      <c r="E14" s="10" t="s">
        <v>7159</v>
      </c>
      <c r="F14" s="10" t="s">
        <v>7160</v>
      </c>
      <c r="G14" s="10" t="s">
        <v>7161</v>
      </c>
      <c r="H14" s="10" t="s">
        <v>7162</v>
      </c>
    </row>
    <row r="15" spans="1:8" s="6" customFormat="1" x14ac:dyDescent="0.25">
      <c r="A15" s="377"/>
      <c r="B15" s="10" t="s">
        <v>237</v>
      </c>
      <c r="C15" s="10" t="s">
        <v>7163</v>
      </c>
      <c r="D15" s="10" t="s">
        <v>7164</v>
      </c>
      <c r="E15" s="10" t="s">
        <v>7165</v>
      </c>
      <c r="F15" s="10" t="s">
        <v>7166</v>
      </c>
      <c r="G15" s="10" t="s">
        <v>7167</v>
      </c>
      <c r="H15" s="10" t="s">
        <v>7168</v>
      </c>
    </row>
    <row r="16" spans="1:8" s="6" customFormat="1" x14ac:dyDescent="0.25">
      <c r="A16" s="377"/>
      <c r="B16" s="10" t="s">
        <v>7169</v>
      </c>
      <c r="C16" s="10" t="s">
        <v>7170</v>
      </c>
      <c r="D16" s="10" t="s">
        <v>7171</v>
      </c>
      <c r="E16" s="10" t="s">
        <v>7172</v>
      </c>
      <c r="F16" s="10" t="s">
        <v>7173</v>
      </c>
      <c r="G16" s="10" t="s">
        <v>7174</v>
      </c>
      <c r="H16" s="10" t="s">
        <v>7175</v>
      </c>
    </row>
    <row r="17" spans="1:8" s="6" customFormat="1" x14ac:dyDescent="0.25">
      <c r="A17" s="377"/>
      <c r="B17" s="10" t="s">
        <v>7176</v>
      </c>
      <c r="C17" s="10" t="s">
        <v>7177</v>
      </c>
      <c r="D17" s="10" t="s">
        <v>7178</v>
      </c>
      <c r="E17" s="10" t="s">
        <v>7179</v>
      </c>
      <c r="F17" s="10" t="s">
        <v>7180</v>
      </c>
      <c r="G17" s="10" t="s">
        <v>7181</v>
      </c>
      <c r="H17" s="10" t="s">
        <v>7182</v>
      </c>
    </row>
    <row r="18" spans="1:8" s="6" customFormat="1" x14ac:dyDescent="0.25">
      <c r="A18" s="377"/>
      <c r="B18" s="10" t="s">
        <v>7183</v>
      </c>
      <c r="C18" s="10" t="s">
        <v>7184</v>
      </c>
      <c r="D18" s="10" t="s">
        <v>7185</v>
      </c>
      <c r="E18" s="10" t="s">
        <v>7186</v>
      </c>
      <c r="F18" s="10" t="s">
        <v>7187</v>
      </c>
      <c r="G18" s="10" t="s">
        <v>7188</v>
      </c>
      <c r="H18" s="10" t="s">
        <v>7189</v>
      </c>
    </row>
    <row r="19" spans="1:8" s="6" customFormat="1" x14ac:dyDescent="0.25">
      <c r="A19" s="377"/>
      <c r="B19" s="10" t="s">
        <v>7190</v>
      </c>
      <c r="C19" s="10" t="s">
        <v>7191</v>
      </c>
      <c r="D19" s="10" t="s">
        <v>7192</v>
      </c>
      <c r="E19" s="10" t="s">
        <v>7193</v>
      </c>
      <c r="F19" s="10" t="s">
        <v>7194</v>
      </c>
      <c r="G19" s="10" t="s">
        <v>7195</v>
      </c>
      <c r="H19" s="10" t="s">
        <v>7196</v>
      </c>
    </row>
    <row r="20" spans="1:8" s="6" customFormat="1" ht="30" x14ac:dyDescent="0.25">
      <c r="A20" s="377"/>
      <c r="B20" s="11" t="s">
        <v>7197</v>
      </c>
      <c r="C20" s="10" t="s">
        <v>7198</v>
      </c>
      <c r="D20" s="10" t="s">
        <v>7199</v>
      </c>
      <c r="E20" s="10" t="s">
        <v>7200</v>
      </c>
      <c r="F20" s="10" t="s">
        <v>7201</v>
      </c>
      <c r="G20" s="10" t="s">
        <v>7202</v>
      </c>
      <c r="H20" s="10" t="s">
        <v>7203</v>
      </c>
    </row>
    <row r="21" spans="1:8" s="6" customFormat="1" x14ac:dyDescent="0.25">
      <c r="A21" s="377"/>
      <c r="B21" s="10" t="s">
        <v>7204</v>
      </c>
      <c r="C21" s="10" t="s">
        <v>238</v>
      </c>
      <c r="D21" s="10" t="s">
        <v>238</v>
      </c>
      <c r="E21" s="10" t="s">
        <v>7205</v>
      </c>
      <c r="F21" s="10" t="s">
        <v>7206</v>
      </c>
      <c r="G21" s="10" t="s">
        <v>7207</v>
      </c>
      <c r="H21" s="10" t="s">
        <v>7208</v>
      </c>
    </row>
    <row r="22" spans="1:8" s="6" customFormat="1" x14ac:dyDescent="0.25">
      <c r="A22" s="377"/>
      <c r="B22" s="10" t="s">
        <v>252</v>
      </c>
      <c r="C22" s="10" t="s">
        <v>7209</v>
      </c>
      <c r="D22" s="10" t="s">
        <v>7210</v>
      </c>
      <c r="E22" s="10" t="s">
        <v>7211</v>
      </c>
      <c r="F22" s="10" t="s">
        <v>7212</v>
      </c>
      <c r="G22" s="10" t="s">
        <v>7213</v>
      </c>
      <c r="H22" s="10" t="s">
        <v>7214</v>
      </c>
    </row>
    <row r="23" spans="1:8" s="6" customFormat="1" ht="15.75" thickBot="1" x14ac:dyDescent="0.3">
      <c r="A23" s="378"/>
      <c r="B23" s="12" t="s">
        <v>400</v>
      </c>
      <c r="C23" s="12" t="s">
        <v>7215</v>
      </c>
      <c r="D23" s="12" t="s">
        <v>7216</v>
      </c>
      <c r="E23" s="12" t="s">
        <v>7217</v>
      </c>
      <c r="F23" s="12" t="s">
        <v>7218</v>
      </c>
      <c r="G23" s="12" t="s">
        <v>7219</v>
      </c>
      <c r="H23" s="12" t="s">
        <v>7220</v>
      </c>
    </row>
    <row r="24" spans="1:8" s="6" customFormat="1" x14ac:dyDescent="0.25">
      <c r="A24" s="379" t="s">
        <v>7221</v>
      </c>
      <c r="B24" s="13" t="s">
        <v>979</v>
      </c>
      <c r="C24" s="13" t="s">
        <v>7222</v>
      </c>
      <c r="D24" s="13" t="s">
        <v>7222</v>
      </c>
      <c r="E24" s="13" t="s">
        <v>7223</v>
      </c>
      <c r="F24" s="13" t="s">
        <v>7224</v>
      </c>
      <c r="G24" s="13" t="s">
        <v>7225</v>
      </c>
      <c r="H24" s="13" t="s">
        <v>7222</v>
      </c>
    </row>
    <row r="25" spans="1:8" s="6" customFormat="1" x14ac:dyDescent="0.25">
      <c r="A25" s="377"/>
      <c r="B25" s="10" t="s">
        <v>230</v>
      </c>
      <c r="C25" s="10" t="s">
        <v>7226</v>
      </c>
      <c r="D25" s="10" t="s">
        <v>7227</v>
      </c>
      <c r="E25" s="10" t="s">
        <v>7228</v>
      </c>
      <c r="F25" s="10" t="s">
        <v>7229</v>
      </c>
      <c r="G25" s="10" t="s">
        <v>7230</v>
      </c>
      <c r="H25" s="10" t="s">
        <v>7231</v>
      </c>
    </row>
    <row r="26" spans="1:8" s="6" customFormat="1" x14ac:dyDescent="0.25">
      <c r="A26" s="377"/>
      <c r="B26" s="10" t="s">
        <v>237</v>
      </c>
      <c r="C26" s="10" t="s">
        <v>7232</v>
      </c>
      <c r="D26" s="10" t="s">
        <v>7233</v>
      </c>
      <c r="E26" s="10" t="s">
        <v>7234</v>
      </c>
      <c r="F26" s="10" t="s">
        <v>7235</v>
      </c>
      <c r="G26" s="10" t="s">
        <v>7236</v>
      </c>
      <c r="H26" s="10" t="s">
        <v>7237</v>
      </c>
    </row>
    <row r="27" spans="1:8" s="6" customFormat="1" x14ac:dyDescent="0.25">
      <c r="A27" s="377"/>
      <c r="B27" s="10" t="s">
        <v>7169</v>
      </c>
      <c r="C27" s="10" t="s">
        <v>7238</v>
      </c>
      <c r="D27" s="10" t="s">
        <v>7239</v>
      </c>
      <c r="E27" s="10" t="s">
        <v>7240</v>
      </c>
      <c r="F27" s="10" t="s">
        <v>7241</v>
      </c>
      <c r="G27" s="10" t="s">
        <v>7242</v>
      </c>
      <c r="H27" s="10" t="s">
        <v>7243</v>
      </c>
    </row>
    <row r="28" spans="1:8" s="6" customFormat="1" x14ac:dyDescent="0.25">
      <c r="A28" s="377"/>
      <c r="B28" s="10" t="s">
        <v>7176</v>
      </c>
      <c r="C28" s="10" t="s">
        <v>7244</v>
      </c>
      <c r="D28" s="10" t="s">
        <v>7245</v>
      </c>
      <c r="E28" s="10" t="s">
        <v>7246</v>
      </c>
      <c r="F28" s="10" t="s">
        <v>7247</v>
      </c>
      <c r="G28" s="10" t="s">
        <v>7248</v>
      </c>
      <c r="H28" s="10" t="s">
        <v>7249</v>
      </c>
    </row>
    <row r="29" spans="1:8" s="6" customFormat="1" x14ac:dyDescent="0.25">
      <c r="A29" s="377"/>
      <c r="B29" s="10" t="s">
        <v>7183</v>
      </c>
      <c r="C29" s="10" t="s">
        <v>7250</v>
      </c>
      <c r="D29" s="10" t="s">
        <v>7251</v>
      </c>
      <c r="E29" s="10" t="s">
        <v>7252</v>
      </c>
      <c r="F29" s="10" t="s">
        <v>7253</v>
      </c>
      <c r="G29" s="10" t="s">
        <v>7254</v>
      </c>
      <c r="H29" s="10" t="s">
        <v>7255</v>
      </c>
    </row>
    <row r="30" spans="1:8" s="6" customFormat="1" x14ac:dyDescent="0.25">
      <c r="A30" s="377"/>
      <c r="B30" s="10" t="s">
        <v>7190</v>
      </c>
      <c r="C30" s="10" t="s">
        <v>7256</v>
      </c>
      <c r="D30" s="10" t="s">
        <v>7257</v>
      </c>
      <c r="E30" s="10" t="s">
        <v>7258</v>
      </c>
      <c r="F30" s="10" t="s">
        <v>7259</v>
      </c>
      <c r="G30" s="10" t="s">
        <v>7260</v>
      </c>
      <c r="H30" s="10" t="s">
        <v>7261</v>
      </c>
    </row>
    <row r="31" spans="1:8" s="6" customFormat="1" ht="30" x14ac:dyDescent="0.25">
      <c r="A31" s="377"/>
      <c r="B31" s="11" t="s">
        <v>7197</v>
      </c>
      <c r="C31" s="10" t="s">
        <v>7262</v>
      </c>
      <c r="D31" s="10" t="s">
        <v>7263</v>
      </c>
      <c r="E31" s="10" t="s">
        <v>7264</v>
      </c>
      <c r="F31" s="10" t="s">
        <v>7265</v>
      </c>
      <c r="G31" s="10" t="s">
        <v>7266</v>
      </c>
      <c r="H31" s="10" t="s">
        <v>7267</v>
      </c>
    </row>
    <row r="32" spans="1:8" s="6" customFormat="1" x14ac:dyDescent="0.25">
      <c r="A32" s="377"/>
      <c r="B32" s="10" t="s">
        <v>7204</v>
      </c>
      <c r="C32" s="10" t="s">
        <v>238</v>
      </c>
      <c r="D32" s="10" t="s">
        <v>7207</v>
      </c>
      <c r="E32" s="10" t="s">
        <v>7207</v>
      </c>
      <c r="F32" s="10" t="s">
        <v>7268</v>
      </c>
      <c r="G32" s="10" t="s">
        <v>7205</v>
      </c>
      <c r="H32" s="10" t="s">
        <v>7269</v>
      </c>
    </row>
    <row r="33" spans="1:8" s="6" customFormat="1" x14ac:dyDescent="0.25">
      <c r="A33" s="377"/>
      <c r="B33" s="10" t="s">
        <v>252</v>
      </c>
      <c r="C33" s="10" t="s">
        <v>7270</v>
      </c>
      <c r="D33" s="10" t="s">
        <v>7271</v>
      </c>
      <c r="E33" s="10" t="s">
        <v>7272</v>
      </c>
      <c r="F33" s="10" t="s">
        <v>7273</v>
      </c>
      <c r="G33" s="10" t="s">
        <v>7274</v>
      </c>
      <c r="H33" s="10" t="s">
        <v>7275</v>
      </c>
    </row>
    <row r="34" spans="1:8" s="6" customFormat="1" ht="15.75" thickBot="1" x14ac:dyDescent="0.3">
      <c r="A34" s="378"/>
      <c r="B34" s="12" t="s">
        <v>400</v>
      </c>
      <c r="C34" s="12" t="s">
        <v>7276</v>
      </c>
      <c r="D34" s="12" t="s">
        <v>7277</v>
      </c>
      <c r="E34" s="12" t="s">
        <v>7278</v>
      </c>
      <c r="F34" s="12" t="s">
        <v>7279</v>
      </c>
      <c r="G34" s="12" t="s">
        <v>7280</v>
      </c>
      <c r="H34" s="12" t="s">
        <v>7281</v>
      </c>
    </row>
    <row r="35" spans="1:8" s="6" customFormat="1" x14ac:dyDescent="0.25">
      <c r="A35" s="379" t="s">
        <v>7282</v>
      </c>
      <c r="B35" s="13" t="s">
        <v>979</v>
      </c>
      <c r="C35" s="13" t="s">
        <v>7283</v>
      </c>
      <c r="D35" s="13" t="s">
        <v>7283</v>
      </c>
      <c r="E35" s="13" t="s">
        <v>7284</v>
      </c>
      <c r="F35" s="13" t="s">
        <v>7285</v>
      </c>
      <c r="G35" s="13" t="s">
        <v>7286</v>
      </c>
      <c r="H35" s="13" t="s">
        <v>7283</v>
      </c>
    </row>
    <row r="36" spans="1:8" s="6" customFormat="1" x14ac:dyDescent="0.25">
      <c r="A36" s="377"/>
      <c r="B36" s="10" t="s">
        <v>230</v>
      </c>
      <c r="C36" s="10" t="s">
        <v>7287</v>
      </c>
      <c r="D36" s="10" t="s">
        <v>7288</v>
      </c>
      <c r="E36" s="10" t="s">
        <v>7289</v>
      </c>
      <c r="F36" s="10" t="s">
        <v>7290</v>
      </c>
      <c r="G36" s="10" t="s">
        <v>7291</v>
      </c>
      <c r="H36" s="10" t="s">
        <v>7292</v>
      </c>
    </row>
    <row r="37" spans="1:8" s="6" customFormat="1" x14ac:dyDescent="0.25">
      <c r="A37" s="377"/>
      <c r="B37" s="10" t="s">
        <v>237</v>
      </c>
      <c r="C37" s="10" t="s">
        <v>7293</v>
      </c>
      <c r="D37" s="10" t="s">
        <v>7294</v>
      </c>
      <c r="E37" s="10" t="s">
        <v>7295</v>
      </c>
      <c r="F37" s="10" t="s">
        <v>7296</v>
      </c>
      <c r="G37" s="10" t="s">
        <v>7297</v>
      </c>
      <c r="H37" s="10" t="s">
        <v>7298</v>
      </c>
    </row>
    <row r="38" spans="1:8" s="6" customFormat="1" x14ac:dyDescent="0.25">
      <c r="A38" s="377"/>
      <c r="B38" s="10" t="s">
        <v>7169</v>
      </c>
      <c r="C38" s="10" t="s">
        <v>7299</v>
      </c>
      <c r="D38" s="10" t="s">
        <v>7300</v>
      </c>
      <c r="E38" s="10" t="s">
        <v>7301</v>
      </c>
      <c r="F38" s="10" t="s">
        <v>7302</v>
      </c>
      <c r="G38" s="10" t="s">
        <v>7303</v>
      </c>
      <c r="H38" s="10" t="s">
        <v>7304</v>
      </c>
    </row>
    <row r="39" spans="1:8" s="6" customFormat="1" x14ac:dyDescent="0.25">
      <c r="A39" s="377"/>
      <c r="B39" s="10" t="s">
        <v>7176</v>
      </c>
      <c r="C39" s="10" t="s">
        <v>7305</v>
      </c>
      <c r="D39" s="10" t="s">
        <v>7306</v>
      </c>
      <c r="E39" s="10" t="s">
        <v>7307</v>
      </c>
      <c r="F39" s="10" t="s">
        <v>7308</v>
      </c>
      <c r="G39" s="10" t="s">
        <v>7309</v>
      </c>
      <c r="H39" s="10" t="s">
        <v>7310</v>
      </c>
    </row>
    <row r="40" spans="1:8" s="6" customFormat="1" x14ac:dyDescent="0.25">
      <c r="A40" s="377"/>
      <c r="B40" s="10" t="s">
        <v>7183</v>
      </c>
      <c r="C40" s="10" t="s">
        <v>7311</v>
      </c>
      <c r="D40" s="10" t="s">
        <v>7312</v>
      </c>
      <c r="E40" s="10" t="s">
        <v>7313</v>
      </c>
      <c r="F40" s="10" t="s">
        <v>7314</v>
      </c>
      <c r="G40" s="10" t="s">
        <v>7315</v>
      </c>
      <c r="H40" s="10" t="s">
        <v>7316</v>
      </c>
    </row>
    <row r="41" spans="1:8" s="6" customFormat="1" x14ac:dyDescent="0.25">
      <c r="A41" s="377"/>
      <c r="B41" s="10" t="s">
        <v>7190</v>
      </c>
      <c r="C41" s="10" t="s">
        <v>7207</v>
      </c>
      <c r="D41" s="10" t="s">
        <v>7207</v>
      </c>
      <c r="E41" s="10" t="s">
        <v>238</v>
      </c>
      <c r="F41" s="10" t="s">
        <v>238</v>
      </c>
      <c r="G41" s="10" t="s">
        <v>7207</v>
      </c>
      <c r="H41" s="10" t="s">
        <v>7207</v>
      </c>
    </row>
    <row r="42" spans="1:8" s="6" customFormat="1" ht="30" x14ac:dyDescent="0.25">
      <c r="A42" s="377"/>
      <c r="B42" s="11" t="s">
        <v>7197</v>
      </c>
      <c r="C42" s="10" t="s">
        <v>7317</v>
      </c>
      <c r="D42" s="10" t="s">
        <v>7318</v>
      </c>
      <c r="E42" s="10" t="s">
        <v>7319</v>
      </c>
      <c r="F42" s="10" t="s">
        <v>7320</v>
      </c>
      <c r="G42" s="10" t="s">
        <v>7321</v>
      </c>
      <c r="H42" s="10" t="s">
        <v>7322</v>
      </c>
    </row>
    <row r="43" spans="1:8" s="6" customFormat="1" x14ac:dyDescent="0.25">
      <c r="A43" s="377"/>
      <c r="B43" s="10" t="s">
        <v>7204</v>
      </c>
      <c r="C43" s="10" t="s">
        <v>238</v>
      </c>
      <c r="D43" s="10" t="s">
        <v>238</v>
      </c>
      <c r="E43" s="10" t="s">
        <v>238</v>
      </c>
      <c r="F43" s="10" t="s">
        <v>238</v>
      </c>
      <c r="G43" s="10" t="s">
        <v>238</v>
      </c>
      <c r="H43" s="10" t="s">
        <v>238</v>
      </c>
    </row>
    <row r="44" spans="1:8" s="6" customFormat="1" x14ac:dyDescent="0.25">
      <c r="A44" s="377"/>
      <c r="B44" s="10" t="s">
        <v>252</v>
      </c>
      <c r="C44" s="10" t="s">
        <v>238</v>
      </c>
      <c r="D44" s="10" t="s">
        <v>238</v>
      </c>
      <c r="E44" s="10" t="s">
        <v>238</v>
      </c>
      <c r="F44" s="10" t="s">
        <v>238</v>
      </c>
      <c r="G44" s="10" t="s">
        <v>238</v>
      </c>
      <c r="H44" s="10" t="s">
        <v>238</v>
      </c>
    </row>
    <row r="45" spans="1:8" s="6" customFormat="1" ht="15.75" thickBot="1" x14ac:dyDescent="0.3">
      <c r="A45" s="378"/>
      <c r="B45" s="12" t="s">
        <v>400</v>
      </c>
      <c r="C45" s="12" t="s">
        <v>7207</v>
      </c>
      <c r="D45" s="12" t="s">
        <v>7207</v>
      </c>
      <c r="E45" s="12" t="s">
        <v>7207</v>
      </c>
      <c r="F45" s="12" t="s">
        <v>238</v>
      </c>
      <c r="G45" s="12" t="s">
        <v>238</v>
      </c>
      <c r="H45" s="12" t="s">
        <v>7207</v>
      </c>
    </row>
    <row r="46" spans="1:8" s="6" customFormat="1" x14ac:dyDescent="0.25">
      <c r="A46" s="379" t="s">
        <v>7323</v>
      </c>
      <c r="B46" s="13" t="s">
        <v>979</v>
      </c>
      <c r="C46" s="13" t="s">
        <v>7324</v>
      </c>
      <c r="D46" s="13" t="s">
        <v>7324</v>
      </c>
      <c r="E46" s="13" t="s">
        <v>7325</v>
      </c>
      <c r="F46" s="13" t="s">
        <v>7326</v>
      </c>
      <c r="G46" s="13" t="s">
        <v>7327</v>
      </c>
      <c r="H46" s="13" t="s">
        <v>7324</v>
      </c>
    </row>
    <row r="47" spans="1:8" s="6" customFormat="1" x14ac:dyDescent="0.25">
      <c r="A47" s="377"/>
      <c r="B47" s="10" t="s">
        <v>230</v>
      </c>
      <c r="C47" s="10" t="s">
        <v>7328</v>
      </c>
      <c r="D47" s="10" t="s">
        <v>7329</v>
      </c>
      <c r="E47" s="10" t="s">
        <v>7330</v>
      </c>
      <c r="F47" s="10" t="s">
        <v>7331</v>
      </c>
      <c r="G47" s="10" t="s">
        <v>7332</v>
      </c>
      <c r="H47" s="10" t="s">
        <v>7333</v>
      </c>
    </row>
    <row r="48" spans="1:8" s="6" customFormat="1" x14ac:dyDescent="0.25">
      <c r="A48" s="377"/>
      <c r="B48" s="10" t="s">
        <v>237</v>
      </c>
      <c r="C48" s="10" t="s">
        <v>7334</v>
      </c>
      <c r="D48" s="10" t="s">
        <v>7335</v>
      </c>
      <c r="E48" s="10" t="s">
        <v>7336</v>
      </c>
      <c r="F48" s="10" t="s">
        <v>7337</v>
      </c>
      <c r="G48" s="10" t="s">
        <v>7338</v>
      </c>
      <c r="H48" s="10" t="s">
        <v>7339</v>
      </c>
    </row>
    <row r="49" spans="1:8" s="6" customFormat="1" x14ac:dyDescent="0.25">
      <c r="A49" s="377"/>
      <c r="B49" s="10" t="s">
        <v>7169</v>
      </c>
      <c r="C49" s="10" t="s">
        <v>7340</v>
      </c>
      <c r="D49" s="10" t="s">
        <v>7341</v>
      </c>
      <c r="E49" s="10" t="s">
        <v>7342</v>
      </c>
      <c r="F49" s="10" t="s">
        <v>7343</v>
      </c>
      <c r="G49" s="10" t="s">
        <v>7344</v>
      </c>
      <c r="H49" s="10" t="s">
        <v>7345</v>
      </c>
    </row>
    <row r="50" spans="1:8" s="6" customFormat="1" x14ac:dyDescent="0.25">
      <c r="A50" s="377"/>
      <c r="B50" s="10" t="s">
        <v>7176</v>
      </c>
      <c r="C50" s="10" t="s">
        <v>7346</v>
      </c>
      <c r="D50" s="10" t="s">
        <v>7347</v>
      </c>
      <c r="E50" s="10" t="s">
        <v>7348</v>
      </c>
      <c r="F50" s="10" t="s">
        <v>7192</v>
      </c>
      <c r="G50" s="10" t="s">
        <v>7349</v>
      </c>
      <c r="H50" s="10" t="s">
        <v>7350</v>
      </c>
    </row>
    <row r="51" spans="1:8" s="6" customFormat="1" x14ac:dyDescent="0.25">
      <c r="A51" s="377"/>
      <c r="B51" s="10" t="s">
        <v>7183</v>
      </c>
      <c r="C51" s="10" t="s">
        <v>7351</v>
      </c>
      <c r="D51" s="10" t="s">
        <v>7352</v>
      </c>
      <c r="E51" s="10" t="s">
        <v>7353</v>
      </c>
      <c r="F51" s="10" t="s">
        <v>7354</v>
      </c>
      <c r="G51" s="10" t="s">
        <v>7355</v>
      </c>
      <c r="H51" s="10" t="s">
        <v>7356</v>
      </c>
    </row>
    <row r="52" spans="1:8" s="6" customFormat="1" x14ac:dyDescent="0.25">
      <c r="A52" s="377"/>
      <c r="B52" s="10" t="s">
        <v>7190</v>
      </c>
      <c r="C52" s="10" t="s">
        <v>7269</v>
      </c>
      <c r="D52" s="10" t="s">
        <v>7357</v>
      </c>
      <c r="E52" s="10" t="s">
        <v>7207</v>
      </c>
      <c r="F52" s="10" t="s">
        <v>7309</v>
      </c>
      <c r="G52" s="10" t="s">
        <v>7207</v>
      </c>
      <c r="H52" s="10" t="s">
        <v>7358</v>
      </c>
    </row>
    <row r="53" spans="1:8" s="6" customFormat="1" ht="30" x14ac:dyDescent="0.25">
      <c r="A53" s="377"/>
      <c r="B53" s="11" t="s">
        <v>7197</v>
      </c>
      <c r="C53" s="10" t="s">
        <v>7359</v>
      </c>
      <c r="D53" s="10" t="s">
        <v>7360</v>
      </c>
      <c r="E53" s="10" t="s">
        <v>7361</v>
      </c>
      <c r="F53" s="10" t="s">
        <v>7362</v>
      </c>
      <c r="G53" s="10" t="s">
        <v>7363</v>
      </c>
      <c r="H53" s="10" t="s">
        <v>7364</v>
      </c>
    </row>
    <row r="54" spans="1:8" s="6" customFormat="1" x14ac:dyDescent="0.25">
      <c r="A54" s="377"/>
      <c r="B54" s="10" t="s">
        <v>7204</v>
      </c>
      <c r="C54" s="10" t="s">
        <v>238</v>
      </c>
      <c r="D54" s="10" t="s">
        <v>238</v>
      </c>
      <c r="E54" s="10" t="s">
        <v>238</v>
      </c>
      <c r="F54" s="10" t="s">
        <v>238</v>
      </c>
      <c r="G54" s="10" t="s">
        <v>238</v>
      </c>
      <c r="H54" s="10" t="s">
        <v>238</v>
      </c>
    </row>
    <row r="55" spans="1:8" s="6" customFormat="1" x14ac:dyDescent="0.25">
      <c r="A55" s="377"/>
      <c r="B55" s="10" t="s">
        <v>252</v>
      </c>
      <c r="C55" s="10" t="s">
        <v>238</v>
      </c>
      <c r="D55" s="10" t="s">
        <v>238</v>
      </c>
      <c r="E55" s="10" t="s">
        <v>238</v>
      </c>
      <c r="F55" s="10" t="s">
        <v>238</v>
      </c>
      <c r="G55" s="10" t="s">
        <v>238</v>
      </c>
      <c r="H55" s="10" t="s">
        <v>238</v>
      </c>
    </row>
    <row r="56" spans="1:8" s="6" customFormat="1" ht="15.75" thickBot="1" x14ac:dyDescent="0.3">
      <c r="A56" s="378"/>
      <c r="B56" s="12" t="s">
        <v>400</v>
      </c>
      <c r="C56" s="12" t="s">
        <v>7207</v>
      </c>
      <c r="D56" s="12" t="s">
        <v>7207</v>
      </c>
      <c r="E56" s="12" t="s">
        <v>238</v>
      </c>
      <c r="F56" s="12" t="s">
        <v>238</v>
      </c>
      <c r="G56" s="12" t="s">
        <v>238</v>
      </c>
      <c r="H56" s="12" t="s">
        <v>7207</v>
      </c>
    </row>
    <row r="57" spans="1:8" s="6" customFormat="1" x14ac:dyDescent="0.25">
      <c r="A57" s="379" t="s">
        <v>7365</v>
      </c>
      <c r="B57" s="13" t="s">
        <v>979</v>
      </c>
      <c r="C57" s="13" t="s">
        <v>78</v>
      </c>
      <c r="D57" s="13" t="s">
        <v>78</v>
      </c>
      <c r="E57" s="13" t="s">
        <v>7121</v>
      </c>
      <c r="F57" s="13" t="s">
        <v>7122</v>
      </c>
      <c r="G57" s="13" t="s">
        <v>7123</v>
      </c>
      <c r="H57" s="13" t="s">
        <v>78</v>
      </c>
    </row>
    <row r="58" spans="1:8" s="6" customFormat="1" x14ac:dyDescent="0.25">
      <c r="A58" s="377"/>
      <c r="B58" s="10" t="s">
        <v>230</v>
      </c>
      <c r="C58" s="10" t="s">
        <v>7366</v>
      </c>
      <c r="D58" s="10" t="s">
        <v>7367</v>
      </c>
      <c r="E58" s="10" t="s">
        <v>7368</v>
      </c>
      <c r="F58" s="10" t="s">
        <v>7369</v>
      </c>
      <c r="G58" s="10" t="s">
        <v>7370</v>
      </c>
      <c r="H58" s="10" t="s">
        <v>7371</v>
      </c>
    </row>
    <row r="59" spans="1:8" s="6" customFormat="1" x14ac:dyDescent="0.25">
      <c r="A59" s="377"/>
      <c r="B59" s="10" t="s">
        <v>237</v>
      </c>
      <c r="C59" s="10" t="s">
        <v>7372</v>
      </c>
      <c r="D59" s="10" t="s">
        <v>7373</v>
      </c>
      <c r="E59" s="10" t="s">
        <v>7374</v>
      </c>
      <c r="F59" s="10" t="s">
        <v>7375</v>
      </c>
      <c r="G59" s="10" t="s">
        <v>7376</v>
      </c>
      <c r="H59" s="10" t="s">
        <v>7377</v>
      </c>
    </row>
    <row r="60" spans="1:8" s="6" customFormat="1" x14ac:dyDescent="0.25">
      <c r="A60" s="377"/>
      <c r="B60" s="10" t="s">
        <v>7169</v>
      </c>
      <c r="C60" s="10" t="s">
        <v>7378</v>
      </c>
      <c r="D60" s="10" t="s">
        <v>7379</v>
      </c>
      <c r="E60" s="10" t="s">
        <v>7380</v>
      </c>
      <c r="F60" s="10" t="s">
        <v>7381</v>
      </c>
      <c r="G60" s="10" t="s">
        <v>7382</v>
      </c>
      <c r="H60" s="10" t="s">
        <v>7383</v>
      </c>
    </row>
    <row r="61" spans="1:8" s="6" customFormat="1" x14ac:dyDescent="0.25">
      <c r="A61" s="377"/>
      <c r="B61" s="10" t="s">
        <v>7176</v>
      </c>
      <c r="C61" s="10" t="s">
        <v>7384</v>
      </c>
      <c r="D61" s="10" t="s">
        <v>7385</v>
      </c>
      <c r="E61" s="10" t="s">
        <v>7386</v>
      </c>
      <c r="F61" s="10" t="s">
        <v>7387</v>
      </c>
      <c r="G61" s="10" t="s">
        <v>7388</v>
      </c>
      <c r="H61" s="10" t="s">
        <v>7389</v>
      </c>
    </row>
    <row r="62" spans="1:8" s="6" customFormat="1" x14ac:dyDescent="0.25">
      <c r="A62" s="377"/>
      <c r="B62" s="10" t="s">
        <v>7183</v>
      </c>
      <c r="C62" s="10" t="s">
        <v>7390</v>
      </c>
      <c r="D62" s="10" t="s">
        <v>7391</v>
      </c>
      <c r="E62" s="10" t="s">
        <v>7392</v>
      </c>
      <c r="F62" s="10" t="s">
        <v>7393</v>
      </c>
      <c r="G62" s="10" t="s">
        <v>7394</v>
      </c>
      <c r="H62" s="10" t="s">
        <v>7395</v>
      </c>
    </row>
    <row r="63" spans="1:8" s="6" customFormat="1" x14ac:dyDescent="0.25">
      <c r="A63" s="377"/>
      <c r="B63" s="10" t="s">
        <v>7190</v>
      </c>
      <c r="C63" s="10" t="s">
        <v>7396</v>
      </c>
      <c r="D63" s="10" t="s">
        <v>7397</v>
      </c>
      <c r="E63" s="10" t="s">
        <v>7398</v>
      </c>
      <c r="F63" s="10" t="s">
        <v>7399</v>
      </c>
      <c r="G63" s="10" t="s">
        <v>7400</v>
      </c>
      <c r="H63" s="10" t="s">
        <v>7401</v>
      </c>
    </row>
    <row r="64" spans="1:8" s="6" customFormat="1" ht="30" x14ac:dyDescent="0.25">
      <c r="A64" s="377"/>
      <c r="B64" s="11" t="s">
        <v>7197</v>
      </c>
      <c r="C64" s="10" t="s">
        <v>7402</v>
      </c>
      <c r="D64" s="10" t="s">
        <v>7403</v>
      </c>
      <c r="E64" s="10" t="s">
        <v>7404</v>
      </c>
      <c r="F64" s="10" t="s">
        <v>7405</v>
      </c>
      <c r="G64" s="10" t="s">
        <v>7406</v>
      </c>
      <c r="H64" s="10" t="s">
        <v>7407</v>
      </c>
    </row>
    <row r="65" spans="1:8" s="6" customFormat="1" x14ac:dyDescent="0.25">
      <c r="A65" s="377"/>
      <c r="B65" s="10" t="s">
        <v>7204</v>
      </c>
      <c r="C65" s="10" t="s">
        <v>238</v>
      </c>
      <c r="D65" s="10" t="s">
        <v>7207</v>
      </c>
      <c r="E65" s="10" t="s">
        <v>7408</v>
      </c>
      <c r="F65" s="10" t="s">
        <v>7409</v>
      </c>
      <c r="G65" s="10" t="s">
        <v>7205</v>
      </c>
      <c r="H65" s="10" t="s">
        <v>7410</v>
      </c>
    </row>
    <row r="66" spans="1:8" s="6" customFormat="1" x14ac:dyDescent="0.25">
      <c r="A66" s="377"/>
      <c r="B66" s="10" t="s">
        <v>252</v>
      </c>
      <c r="C66" s="10" t="s">
        <v>7411</v>
      </c>
      <c r="D66" s="10" t="s">
        <v>7412</v>
      </c>
      <c r="E66" s="10" t="s">
        <v>7413</v>
      </c>
      <c r="F66" s="10" t="s">
        <v>7414</v>
      </c>
      <c r="G66" s="10" t="s">
        <v>7415</v>
      </c>
      <c r="H66" s="10" t="s">
        <v>7416</v>
      </c>
    </row>
    <row r="67" spans="1:8" s="6" customFormat="1" ht="15.75" thickBot="1" x14ac:dyDescent="0.3">
      <c r="A67" s="378"/>
      <c r="B67" s="12" t="s">
        <v>400</v>
      </c>
      <c r="C67" s="12" t="s">
        <v>7417</v>
      </c>
      <c r="D67" s="12" t="s">
        <v>7418</v>
      </c>
      <c r="E67" s="12" t="s">
        <v>7419</v>
      </c>
      <c r="F67" s="12" t="s">
        <v>7420</v>
      </c>
      <c r="G67" s="12" t="s">
        <v>7421</v>
      </c>
      <c r="H67" s="12" t="s">
        <v>7422</v>
      </c>
    </row>
    <row r="68" spans="1:8" s="6" customFormat="1" x14ac:dyDescent="0.25"/>
    <row r="69" spans="1:8" s="6" customFormat="1" x14ac:dyDescent="0.25">
      <c r="A69" s="14" t="s">
        <v>7423</v>
      </c>
    </row>
    <row r="70" spans="1:8" s="6" customFormat="1" x14ac:dyDescent="0.25">
      <c r="A70" s="14" t="s">
        <v>7424</v>
      </c>
    </row>
    <row r="71" spans="1:8" s="6" customFormat="1" x14ac:dyDescent="0.25">
      <c r="A71" s="15" t="s">
        <v>7425</v>
      </c>
    </row>
    <row r="72" spans="1:8" s="6" customFormat="1" x14ac:dyDescent="0.25">
      <c r="A72" s="14" t="s">
        <v>7426</v>
      </c>
    </row>
    <row r="74" spans="1:8" x14ac:dyDescent="0.25">
      <c r="A74" s="34" t="s">
        <v>7427</v>
      </c>
    </row>
  </sheetData>
  <mergeCells count="11">
    <mergeCell ref="A12:H12"/>
    <mergeCell ref="A3:A5"/>
    <mergeCell ref="B3:B5"/>
    <mergeCell ref="C3:H3"/>
    <mergeCell ref="A6:H6"/>
    <mergeCell ref="A7:A11"/>
    <mergeCell ref="A13:A23"/>
    <mergeCell ref="A24:A34"/>
    <mergeCell ref="A35:A45"/>
    <mergeCell ref="A46:A56"/>
    <mergeCell ref="A57:A67"/>
  </mergeCell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7DE13-9313-458B-86A6-D08BEC8EA8BF}">
  <dimension ref="A1:L12"/>
  <sheetViews>
    <sheetView workbookViewId="0">
      <pane xSplit="1" topLeftCell="B1" activePane="topRight" state="frozen"/>
      <selection pane="topRight"/>
    </sheetView>
  </sheetViews>
  <sheetFormatPr defaultColWidth="8.5703125" defaultRowHeight="15" x14ac:dyDescent="0.25"/>
  <cols>
    <col min="1" max="1" width="31.42578125" style="5" customWidth="1"/>
    <col min="2" max="2" width="17.5703125" style="6" bestFit="1" customWidth="1"/>
    <col min="3" max="12" width="17.5703125" style="5" bestFit="1" customWidth="1"/>
    <col min="13" max="16384" width="8.5703125" style="5"/>
  </cols>
  <sheetData>
    <row r="1" spans="1:12" ht="15.75" x14ac:dyDescent="0.25">
      <c r="A1" s="4" t="s">
        <v>7428</v>
      </c>
    </row>
    <row r="3" spans="1:12" x14ac:dyDescent="0.25">
      <c r="A3" s="384" t="s">
        <v>7429</v>
      </c>
      <c r="B3" s="318" t="s">
        <v>7430</v>
      </c>
      <c r="C3" s="318"/>
      <c r="D3" s="318"/>
      <c r="E3" s="318"/>
      <c r="F3" s="318"/>
      <c r="G3" s="318"/>
      <c r="H3" s="318"/>
      <c r="I3" s="318"/>
      <c r="J3" s="318"/>
      <c r="K3" s="318"/>
      <c r="L3" s="318"/>
    </row>
    <row r="4" spans="1:12" ht="30" x14ac:dyDescent="0.25">
      <c r="A4" s="385"/>
      <c r="B4" s="240" t="s">
        <v>978</v>
      </c>
      <c r="C4" s="238" t="s">
        <v>63</v>
      </c>
      <c r="D4" s="238" t="s">
        <v>65</v>
      </c>
      <c r="E4" s="238" t="s">
        <v>412</v>
      </c>
      <c r="F4" s="238" t="s">
        <v>413</v>
      </c>
      <c r="G4" s="238" t="s">
        <v>66</v>
      </c>
      <c r="H4" s="238" t="s">
        <v>67</v>
      </c>
      <c r="I4" s="241" t="s">
        <v>6125</v>
      </c>
      <c r="J4" s="238" t="s">
        <v>415</v>
      </c>
      <c r="K4" s="241" t="s">
        <v>416</v>
      </c>
      <c r="L4" s="238" t="s">
        <v>417</v>
      </c>
    </row>
    <row r="5" spans="1:12" x14ac:dyDescent="0.25">
      <c r="A5" s="9" t="s">
        <v>6230</v>
      </c>
      <c r="B5" s="10" t="s">
        <v>7431</v>
      </c>
      <c r="C5" s="9" t="s">
        <v>7432</v>
      </c>
      <c r="D5" s="9" t="s">
        <v>7433</v>
      </c>
      <c r="E5" s="9" t="s">
        <v>7434</v>
      </c>
      <c r="F5" s="9" t="s">
        <v>7435</v>
      </c>
      <c r="G5" s="9" t="s">
        <v>7436</v>
      </c>
      <c r="H5" s="9" t="s">
        <v>7437</v>
      </c>
      <c r="I5" s="9" t="s">
        <v>7438</v>
      </c>
      <c r="J5" s="9" t="s">
        <v>7439</v>
      </c>
      <c r="K5" s="9" t="s">
        <v>7440</v>
      </c>
      <c r="L5" s="9" t="s">
        <v>7441</v>
      </c>
    </row>
    <row r="6" spans="1:12" x14ac:dyDescent="0.25">
      <c r="A6" s="9" t="s">
        <v>7442</v>
      </c>
      <c r="B6" s="10" t="s">
        <v>7443</v>
      </c>
      <c r="C6" s="9" t="s">
        <v>7444</v>
      </c>
      <c r="D6" s="9" t="s">
        <v>7445</v>
      </c>
      <c r="E6" s="9" t="s">
        <v>7446</v>
      </c>
      <c r="F6" s="9" t="s">
        <v>7447</v>
      </c>
      <c r="G6" s="9" t="s">
        <v>7448</v>
      </c>
      <c r="H6" s="9" t="s">
        <v>7449</v>
      </c>
      <c r="I6" s="9" t="s">
        <v>7450</v>
      </c>
      <c r="J6" s="9" t="s">
        <v>7451</v>
      </c>
      <c r="K6" s="9" t="s">
        <v>7452</v>
      </c>
      <c r="L6" s="9" t="s">
        <v>7453</v>
      </c>
    </row>
    <row r="7" spans="1:12" x14ac:dyDescent="0.25">
      <c r="A7" s="9" t="s">
        <v>7454</v>
      </c>
      <c r="B7" s="10" t="s">
        <v>7455</v>
      </c>
      <c r="C7" s="9" t="s">
        <v>7456</v>
      </c>
      <c r="D7" s="9" t="s">
        <v>7457</v>
      </c>
      <c r="E7" s="9" t="s">
        <v>7458</v>
      </c>
      <c r="F7" s="9" t="s">
        <v>7459</v>
      </c>
      <c r="G7" s="9" t="s">
        <v>7460</v>
      </c>
      <c r="H7" s="9" t="s">
        <v>7461</v>
      </c>
      <c r="I7" s="9" t="s">
        <v>7462</v>
      </c>
      <c r="J7" s="9" t="s">
        <v>7463</v>
      </c>
      <c r="K7" s="9" t="s">
        <v>7464</v>
      </c>
      <c r="L7" s="9" t="s">
        <v>7465</v>
      </c>
    </row>
    <row r="8" spans="1:12" x14ac:dyDescent="0.25">
      <c r="A8" s="9" t="s">
        <v>7466</v>
      </c>
      <c r="B8" s="10" t="s">
        <v>7467</v>
      </c>
      <c r="C8" s="9" t="s">
        <v>7468</v>
      </c>
      <c r="D8" s="9" t="s">
        <v>7469</v>
      </c>
      <c r="E8" s="9" t="s">
        <v>7470</v>
      </c>
      <c r="F8" s="9" t="s">
        <v>7471</v>
      </c>
      <c r="G8" s="9" t="s">
        <v>7472</v>
      </c>
      <c r="H8" s="9" t="s">
        <v>7473</v>
      </c>
      <c r="I8" s="9" t="s">
        <v>7474</v>
      </c>
      <c r="J8" s="9" t="s">
        <v>7475</v>
      </c>
      <c r="K8" s="9" t="s">
        <v>7476</v>
      </c>
      <c r="L8" s="9" t="s">
        <v>7477</v>
      </c>
    </row>
    <row r="9" spans="1:12" x14ac:dyDescent="0.25">
      <c r="A9" s="9" t="s">
        <v>7478</v>
      </c>
      <c r="B9" s="10" t="s">
        <v>7479</v>
      </c>
      <c r="C9" s="9" t="s">
        <v>7480</v>
      </c>
      <c r="D9" s="9" t="s">
        <v>7481</v>
      </c>
      <c r="E9" s="9" t="s">
        <v>7482</v>
      </c>
      <c r="F9" s="9" t="s">
        <v>7483</v>
      </c>
      <c r="G9" s="9" t="s">
        <v>7484</v>
      </c>
      <c r="H9" s="9" t="s">
        <v>7485</v>
      </c>
      <c r="I9" s="9" t="s">
        <v>7486</v>
      </c>
      <c r="J9" s="9" t="s">
        <v>7487</v>
      </c>
      <c r="K9" s="9" t="s">
        <v>7488</v>
      </c>
      <c r="L9" s="9" t="s">
        <v>7489</v>
      </c>
    </row>
    <row r="10" spans="1:12" x14ac:dyDescent="0.25">
      <c r="A10" s="9" t="s">
        <v>7490</v>
      </c>
      <c r="B10" s="10" t="s">
        <v>7491</v>
      </c>
      <c r="C10" s="9" t="s">
        <v>7492</v>
      </c>
      <c r="D10" s="9" t="s">
        <v>7493</v>
      </c>
      <c r="E10" s="9" t="s">
        <v>7494</v>
      </c>
      <c r="F10" s="9" t="s">
        <v>7495</v>
      </c>
      <c r="G10" s="9" t="s">
        <v>7496</v>
      </c>
      <c r="H10" s="9" t="s">
        <v>7497</v>
      </c>
      <c r="I10" s="9" t="s">
        <v>7498</v>
      </c>
      <c r="J10" s="9" t="s">
        <v>7499</v>
      </c>
      <c r="K10" s="9" t="s">
        <v>7500</v>
      </c>
      <c r="L10" s="9" t="s">
        <v>7501</v>
      </c>
    </row>
    <row r="12" spans="1:12" x14ac:dyDescent="0.25">
      <c r="A12" s="34" t="s">
        <v>7502</v>
      </c>
      <c r="B12" s="79"/>
    </row>
  </sheetData>
  <mergeCells count="2">
    <mergeCell ref="A3:A4"/>
    <mergeCell ref="B3:L3"/>
  </mergeCell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6B266-206E-4A18-9E34-CD006A33B7F1}">
  <dimension ref="A1:J31"/>
  <sheetViews>
    <sheetView zoomScaleNormal="100" workbookViewId="0"/>
  </sheetViews>
  <sheetFormatPr defaultColWidth="8.5703125" defaultRowHeight="15" x14ac:dyDescent="0.25"/>
  <cols>
    <col min="1" max="1" width="19.5703125" style="5" customWidth="1"/>
    <col min="2" max="2" width="20.5703125" style="5" customWidth="1"/>
    <col min="3" max="3" width="11" style="5" bestFit="1" customWidth="1"/>
    <col min="4" max="8" width="12.5703125" style="5" bestFit="1" customWidth="1"/>
    <col min="9" max="9" width="11" style="5" bestFit="1" customWidth="1"/>
    <col min="10" max="10" width="13.5703125" style="5" bestFit="1" customWidth="1"/>
    <col min="11" max="16384" width="8.5703125" style="5"/>
  </cols>
  <sheetData>
    <row r="1" spans="1:10" ht="15.75" x14ac:dyDescent="0.25">
      <c r="A1" s="4" t="s">
        <v>7503</v>
      </c>
    </row>
    <row r="3" spans="1:10" ht="15" customHeight="1" x14ac:dyDescent="0.25">
      <c r="A3" s="330" t="s">
        <v>1290</v>
      </c>
      <c r="B3" s="327" t="s">
        <v>7504</v>
      </c>
      <c r="C3" s="386" t="s">
        <v>7505</v>
      </c>
      <c r="D3" s="387"/>
      <c r="E3" s="387"/>
      <c r="F3" s="387"/>
      <c r="G3" s="387"/>
      <c r="H3" s="387"/>
      <c r="I3" s="387"/>
      <c r="J3" s="388"/>
    </row>
    <row r="4" spans="1:10" ht="33" customHeight="1" x14ac:dyDescent="0.25">
      <c r="A4" s="330"/>
      <c r="B4" s="327"/>
      <c r="C4" s="238">
        <v>2011</v>
      </c>
      <c r="D4" s="238">
        <v>2012</v>
      </c>
      <c r="E4" s="238">
        <v>2013</v>
      </c>
      <c r="F4" s="238">
        <v>2014</v>
      </c>
      <c r="G4" s="238">
        <v>2015</v>
      </c>
      <c r="H4" s="238">
        <v>2016</v>
      </c>
      <c r="I4" s="238">
        <v>2017</v>
      </c>
      <c r="J4" s="238" t="s">
        <v>426</v>
      </c>
    </row>
    <row r="5" spans="1:10" x14ac:dyDescent="0.25">
      <c r="A5" s="325" t="s">
        <v>63</v>
      </c>
      <c r="B5" s="9" t="s">
        <v>7506</v>
      </c>
      <c r="C5" s="9" t="s">
        <v>7507</v>
      </c>
      <c r="D5" s="9" t="s">
        <v>7508</v>
      </c>
      <c r="E5" s="9" t="s">
        <v>7509</v>
      </c>
      <c r="F5" s="9" t="s">
        <v>7510</v>
      </c>
      <c r="G5" s="9" t="s">
        <v>7511</v>
      </c>
      <c r="H5" s="9" t="s">
        <v>7512</v>
      </c>
      <c r="I5" s="9" t="s">
        <v>7513</v>
      </c>
      <c r="J5" s="9" t="s">
        <v>7514</v>
      </c>
    </row>
    <row r="6" spans="1:10" x14ac:dyDescent="0.25">
      <c r="A6" s="325"/>
      <c r="B6" s="9" t="s">
        <v>7515</v>
      </c>
      <c r="C6" s="9" t="s">
        <v>7516</v>
      </c>
      <c r="D6" s="9" t="s">
        <v>7517</v>
      </c>
      <c r="E6" s="9" t="s">
        <v>7518</v>
      </c>
      <c r="F6" s="9" t="s">
        <v>7519</v>
      </c>
      <c r="G6" s="9" t="s">
        <v>7520</v>
      </c>
      <c r="H6" s="9" t="s">
        <v>7521</v>
      </c>
      <c r="I6" s="9" t="s">
        <v>7522</v>
      </c>
      <c r="J6" s="9" t="s">
        <v>7523</v>
      </c>
    </row>
    <row r="7" spans="1:10" x14ac:dyDescent="0.25">
      <c r="A7" s="325" t="s">
        <v>65</v>
      </c>
      <c r="B7" s="9" t="s">
        <v>7506</v>
      </c>
      <c r="C7" s="9" t="s">
        <v>7524</v>
      </c>
      <c r="D7" s="9" t="s">
        <v>7525</v>
      </c>
      <c r="E7" s="9" t="s">
        <v>7526</v>
      </c>
      <c r="F7" s="9" t="s">
        <v>7527</v>
      </c>
      <c r="G7" s="9" t="s">
        <v>7528</v>
      </c>
      <c r="H7" s="9" t="s">
        <v>7529</v>
      </c>
      <c r="I7" s="9" t="s">
        <v>7530</v>
      </c>
      <c r="J7" s="9" t="s">
        <v>7531</v>
      </c>
    </row>
    <row r="8" spans="1:10" x14ac:dyDescent="0.25">
      <c r="A8" s="325"/>
      <c r="B8" s="9" t="s">
        <v>7515</v>
      </c>
      <c r="C8" s="9" t="s">
        <v>7532</v>
      </c>
      <c r="D8" s="9" t="s">
        <v>7533</v>
      </c>
      <c r="E8" s="9" t="s">
        <v>7534</v>
      </c>
      <c r="F8" s="9" t="s">
        <v>7535</v>
      </c>
      <c r="G8" s="9" t="s">
        <v>7536</v>
      </c>
      <c r="H8" s="9" t="s">
        <v>7537</v>
      </c>
      <c r="I8" s="9" t="s">
        <v>7538</v>
      </c>
      <c r="J8" s="9" t="s">
        <v>7539</v>
      </c>
    </row>
    <row r="9" spans="1:10" x14ac:dyDescent="0.25">
      <c r="A9" s="325" t="s">
        <v>412</v>
      </c>
      <c r="B9" s="9" t="s">
        <v>7506</v>
      </c>
      <c r="C9" s="9" t="s">
        <v>7540</v>
      </c>
      <c r="D9" s="9" t="s">
        <v>7541</v>
      </c>
      <c r="E9" s="9" t="s">
        <v>7542</v>
      </c>
      <c r="F9" s="9" t="s">
        <v>7543</v>
      </c>
      <c r="G9" s="9" t="s">
        <v>7544</v>
      </c>
      <c r="H9" s="9" t="s">
        <v>7545</v>
      </c>
      <c r="I9" s="9" t="s">
        <v>7546</v>
      </c>
      <c r="J9" s="9" t="s">
        <v>7547</v>
      </c>
    </row>
    <row r="10" spans="1:10" x14ac:dyDescent="0.25">
      <c r="A10" s="325"/>
      <c r="B10" s="9" t="s">
        <v>7515</v>
      </c>
      <c r="C10" s="9" t="s">
        <v>7548</v>
      </c>
      <c r="D10" s="9" t="s">
        <v>7549</v>
      </c>
      <c r="E10" s="9" t="s">
        <v>7550</v>
      </c>
      <c r="F10" s="9" t="s">
        <v>7551</v>
      </c>
      <c r="G10" s="9" t="s">
        <v>7552</v>
      </c>
      <c r="H10" s="9" t="s">
        <v>7553</v>
      </c>
      <c r="I10" s="9" t="s">
        <v>7554</v>
      </c>
      <c r="J10" s="9" t="s">
        <v>7555</v>
      </c>
    </row>
    <row r="11" spans="1:10" x14ac:dyDescent="0.25">
      <c r="A11" s="325" t="s">
        <v>413</v>
      </c>
      <c r="B11" s="9" t="s">
        <v>7506</v>
      </c>
      <c r="C11" s="9" t="s">
        <v>7556</v>
      </c>
      <c r="D11" s="9" t="s">
        <v>7557</v>
      </c>
      <c r="E11" s="9" t="s">
        <v>7558</v>
      </c>
      <c r="F11" s="9" t="s">
        <v>7559</v>
      </c>
      <c r="G11" s="9" t="s">
        <v>7560</v>
      </c>
      <c r="H11" s="9" t="s">
        <v>7561</v>
      </c>
      <c r="I11" s="9" t="s">
        <v>7562</v>
      </c>
      <c r="J11" s="9" t="s">
        <v>7563</v>
      </c>
    </row>
    <row r="12" spans="1:10" x14ac:dyDescent="0.25">
      <c r="A12" s="325"/>
      <c r="B12" s="9" t="s">
        <v>7515</v>
      </c>
      <c r="C12" s="9" t="s">
        <v>7564</v>
      </c>
      <c r="D12" s="9" t="s">
        <v>7565</v>
      </c>
      <c r="E12" s="9" t="s">
        <v>7566</v>
      </c>
      <c r="F12" s="9" t="s">
        <v>7567</v>
      </c>
      <c r="G12" s="9" t="s">
        <v>7568</v>
      </c>
      <c r="H12" s="9" t="s">
        <v>7569</v>
      </c>
      <c r="I12" s="9" t="s">
        <v>7570</v>
      </c>
      <c r="J12" s="9" t="s">
        <v>7571</v>
      </c>
    </row>
    <row r="13" spans="1:10" x14ac:dyDescent="0.25">
      <c r="A13" s="325" t="s">
        <v>66</v>
      </c>
      <c r="B13" s="9" t="s">
        <v>7506</v>
      </c>
      <c r="C13" s="9" t="s">
        <v>7572</v>
      </c>
      <c r="D13" s="9" t="s">
        <v>7573</v>
      </c>
      <c r="E13" s="9" t="s">
        <v>7574</v>
      </c>
      <c r="F13" s="9" t="s">
        <v>7575</v>
      </c>
      <c r="G13" s="9" t="s">
        <v>7576</v>
      </c>
      <c r="H13" s="9" t="s">
        <v>7577</v>
      </c>
      <c r="I13" s="9" t="s">
        <v>7578</v>
      </c>
      <c r="J13" s="9" t="s">
        <v>7579</v>
      </c>
    </row>
    <row r="14" spans="1:10" x14ac:dyDescent="0.25">
      <c r="A14" s="325"/>
      <c r="B14" s="9" t="s">
        <v>7515</v>
      </c>
      <c r="C14" s="9" t="s">
        <v>7580</v>
      </c>
      <c r="D14" s="9" t="s">
        <v>7581</v>
      </c>
      <c r="E14" s="9" t="s">
        <v>7582</v>
      </c>
      <c r="F14" s="9" t="s">
        <v>7583</v>
      </c>
      <c r="G14" s="9" t="s">
        <v>7584</v>
      </c>
      <c r="H14" s="9" t="s">
        <v>7585</v>
      </c>
      <c r="I14" s="9" t="s">
        <v>7586</v>
      </c>
      <c r="J14" s="9" t="s">
        <v>7587</v>
      </c>
    </row>
    <row r="15" spans="1:10" x14ac:dyDescent="0.25">
      <c r="A15" s="325" t="s">
        <v>67</v>
      </c>
      <c r="B15" s="9" t="s">
        <v>7506</v>
      </c>
      <c r="C15" s="9" t="s">
        <v>7588</v>
      </c>
      <c r="D15" s="9" t="s">
        <v>7589</v>
      </c>
      <c r="E15" s="9" t="s">
        <v>7590</v>
      </c>
      <c r="F15" s="9" t="s">
        <v>7591</v>
      </c>
      <c r="G15" s="9" t="s">
        <v>7592</v>
      </c>
      <c r="H15" s="9" t="s">
        <v>7593</v>
      </c>
      <c r="I15" s="9" t="s">
        <v>7594</v>
      </c>
      <c r="J15" s="9" t="s">
        <v>7595</v>
      </c>
    </row>
    <row r="16" spans="1:10" x14ac:dyDescent="0.25">
      <c r="A16" s="325"/>
      <c r="B16" s="9" t="s">
        <v>7515</v>
      </c>
      <c r="C16" s="9" t="s">
        <v>7596</v>
      </c>
      <c r="D16" s="9" t="s">
        <v>7597</v>
      </c>
      <c r="E16" s="9" t="s">
        <v>7598</v>
      </c>
      <c r="F16" s="9" t="s">
        <v>7593</v>
      </c>
      <c r="G16" s="9" t="s">
        <v>7599</v>
      </c>
      <c r="H16" s="9" t="s">
        <v>7591</v>
      </c>
      <c r="I16" s="9" t="s">
        <v>7600</v>
      </c>
      <c r="J16" s="9" t="s">
        <v>7601</v>
      </c>
    </row>
    <row r="17" spans="1:10" x14ac:dyDescent="0.25">
      <c r="A17" s="325" t="s">
        <v>6125</v>
      </c>
      <c r="B17" s="9" t="s">
        <v>7506</v>
      </c>
      <c r="C17" s="9" t="s">
        <v>7602</v>
      </c>
      <c r="D17" s="9" t="s">
        <v>7603</v>
      </c>
      <c r="E17" s="9" t="s">
        <v>7604</v>
      </c>
      <c r="F17" s="9" t="s">
        <v>7605</v>
      </c>
      <c r="G17" s="9" t="s">
        <v>7606</v>
      </c>
      <c r="H17" s="9" t="s">
        <v>7607</v>
      </c>
      <c r="I17" s="9" t="s">
        <v>7608</v>
      </c>
      <c r="J17" s="9" t="s">
        <v>7609</v>
      </c>
    </row>
    <row r="18" spans="1:10" x14ac:dyDescent="0.25">
      <c r="A18" s="325"/>
      <c r="B18" s="9" t="s">
        <v>7515</v>
      </c>
      <c r="C18" s="9" t="s">
        <v>7610</v>
      </c>
      <c r="D18" s="9" t="s">
        <v>7611</v>
      </c>
      <c r="E18" s="9" t="s">
        <v>7612</v>
      </c>
      <c r="F18" s="9" t="s">
        <v>7613</v>
      </c>
      <c r="G18" s="9" t="s">
        <v>7614</v>
      </c>
      <c r="H18" s="9" t="s">
        <v>7615</v>
      </c>
      <c r="I18" s="9" t="s">
        <v>7616</v>
      </c>
      <c r="J18" s="9" t="s">
        <v>7617</v>
      </c>
    </row>
    <row r="19" spans="1:10" x14ac:dyDescent="0.25">
      <c r="A19" s="325" t="s">
        <v>415</v>
      </c>
      <c r="B19" s="9" t="s">
        <v>7506</v>
      </c>
      <c r="C19" s="9" t="s">
        <v>7618</v>
      </c>
      <c r="D19" s="9" t="s">
        <v>7619</v>
      </c>
      <c r="E19" s="9" t="s">
        <v>7620</v>
      </c>
      <c r="F19" s="9" t="s">
        <v>7621</v>
      </c>
      <c r="G19" s="9" t="s">
        <v>7622</v>
      </c>
      <c r="H19" s="9" t="s">
        <v>7623</v>
      </c>
      <c r="I19" s="9" t="s">
        <v>7624</v>
      </c>
      <c r="J19" s="9" t="s">
        <v>7625</v>
      </c>
    </row>
    <row r="20" spans="1:10" x14ac:dyDescent="0.25">
      <c r="A20" s="325"/>
      <c r="B20" s="9" t="s">
        <v>7515</v>
      </c>
      <c r="C20" s="9" t="s">
        <v>7626</v>
      </c>
      <c r="D20" s="9" t="s">
        <v>7627</v>
      </c>
      <c r="E20" s="9" t="s">
        <v>7628</v>
      </c>
      <c r="F20" s="9" t="s">
        <v>7629</v>
      </c>
      <c r="G20" s="9" t="s">
        <v>7630</v>
      </c>
      <c r="H20" s="9" t="s">
        <v>7631</v>
      </c>
      <c r="I20" s="9" t="s">
        <v>7632</v>
      </c>
      <c r="J20" s="9" t="s">
        <v>7633</v>
      </c>
    </row>
    <row r="21" spans="1:10" x14ac:dyDescent="0.25">
      <c r="A21" s="325" t="s">
        <v>416</v>
      </c>
      <c r="B21" s="9" t="s">
        <v>7506</v>
      </c>
      <c r="C21" s="9" t="s">
        <v>7634</v>
      </c>
      <c r="D21" s="9" t="s">
        <v>7635</v>
      </c>
      <c r="E21" s="9" t="s">
        <v>7636</v>
      </c>
      <c r="F21" s="9" t="s">
        <v>7637</v>
      </c>
      <c r="G21" s="9" t="s">
        <v>7638</v>
      </c>
      <c r="H21" s="9" t="s">
        <v>7639</v>
      </c>
      <c r="I21" s="9" t="s">
        <v>7640</v>
      </c>
      <c r="J21" s="9" t="s">
        <v>7641</v>
      </c>
    </row>
    <row r="22" spans="1:10" x14ac:dyDescent="0.25">
      <c r="A22" s="325"/>
      <c r="B22" s="9" t="s">
        <v>7515</v>
      </c>
      <c r="C22" s="9" t="s">
        <v>7642</v>
      </c>
      <c r="D22" s="9" t="s">
        <v>7643</v>
      </c>
      <c r="E22" s="9" t="s">
        <v>7644</v>
      </c>
      <c r="F22" s="9" t="s">
        <v>7645</v>
      </c>
      <c r="G22" s="9" t="s">
        <v>7646</v>
      </c>
      <c r="H22" s="9" t="s">
        <v>7647</v>
      </c>
      <c r="I22" s="9" t="s">
        <v>7648</v>
      </c>
      <c r="J22" s="9" t="s">
        <v>7649</v>
      </c>
    </row>
    <row r="23" spans="1:10" x14ac:dyDescent="0.25">
      <c r="A23" s="325" t="s">
        <v>417</v>
      </c>
      <c r="B23" s="9" t="s">
        <v>7506</v>
      </c>
      <c r="C23" s="9" t="s">
        <v>7650</v>
      </c>
      <c r="D23" s="9" t="s">
        <v>7651</v>
      </c>
      <c r="E23" s="9" t="s">
        <v>7652</v>
      </c>
      <c r="F23" s="9" t="s">
        <v>7653</v>
      </c>
      <c r="G23" s="9" t="s">
        <v>7654</v>
      </c>
      <c r="H23" s="9" t="s">
        <v>7655</v>
      </c>
      <c r="I23" s="9" t="s">
        <v>7656</v>
      </c>
      <c r="J23" s="9" t="s">
        <v>7657</v>
      </c>
    </row>
    <row r="24" spans="1:10" x14ac:dyDescent="0.25">
      <c r="A24" s="325"/>
      <c r="B24" s="9" t="s">
        <v>7515</v>
      </c>
      <c r="C24" s="9" t="s">
        <v>7658</v>
      </c>
      <c r="D24" s="9" t="s">
        <v>7659</v>
      </c>
      <c r="E24" s="9" t="s">
        <v>7660</v>
      </c>
      <c r="F24" s="9" t="s">
        <v>7661</v>
      </c>
      <c r="G24" s="9" t="s">
        <v>7662</v>
      </c>
      <c r="H24" s="9" t="s">
        <v>7663</v>
      </c>
      <c r="I24" s="9" t="s">
        <v>7664</v>
      </c>
      <c r="J24" s="9" t="s">
        <v>7665</v>
      </c>
    </row>
    <row r="25" spans="1:10" x14ac:dyDescent="0.25">
      <c r="A25" s="325" t="s">
        <v>5833</v>
      </c>
      <c r="B25" s="9" t="s">
        <v>7506</v>
      </c>
      <c r="C25" s="9" t="s">
        <v>7666</v>
      </c>
      <c r="D25" s="9" t="s">
        <v>7667</v>
      </c>
      <c r="E25" s="9" t="s">
        <v>7668</v>
      </c>
      <c r="F25" s="9" t="s">
        <v>7669</v>
      </c>
      <c r="G25" s="9" t="s">
        <v>7670</v>
      </c>
      <c r="H25" s="9" t="s">
        <v>7671</v>
      </c>
      <c r="I25" s="9" t="s">
        <v>7672</v>
      </c>
      <c r="J25" s="9" t="s">
        <v>7673</v>
      </c>
    </row>
    <row r="26" spans="1:10" x14ac:dyDescent="0.25">
      <c r="A26" s="325"/>
      <c r="B26" s="9" t="s">
        <v>7515</v>
      </c>
      <c r="C26" s="9" t="s">
        <v>7674</v>
      </c>
      <c r="D26" s="9" t="s">
        <v>7675</v>
      </c>
      <c r="E26" s="9" t="s">
        <v>7676</v>
      </c>
      <c r="F26" s="9" t="s">
        <v>7677</v>
      </c>
      <c r="G26" s="9" t="s">
        <v>7678</v>
      </c>
      <c r="H26" s="9" t="s">
        <v>7679</v>
      </c>
      <c r="I26" s="9" t="s">
        <v>7680</v>
      </c>
      <c r="J26" s="9" t="s">
        <v>7681</v>
      </c>
    </row>
    <row r="28" spans="1:10" x14ac:dyDescent="0.25">
      <c r="A28" s="5" t="s">
        <v>7682</v>
      </c>
    </row>
    <row r="29" spans="1:10" x14ac:dyDescent="0.25">
      <c r="A29" s="5" t="s">
        <v>7683</v>
      </c>
    </row>
    <row r="30" spans="1:10" x14ac:dyDescent="0.25">
      <c r="A30" s="47"/>
    </row>
    <row r="31" spans="1:10" x14ac:dyDescent="0.25">
      <c r="A31" s="34" t="s">
        <v>7684</v>
      </c>
    </row>
  </sheetData>
  <mergeCells count="14">
    <mergeCell ref="A9:A10"/>
    <mergeCell ref="A3:A4"/>
    <mergeCell ref="B3:B4"/>
    <mergeCell ref="C3:J3"/>
    <mergeCell ref="A5:A6"/>
    <mergeCell ref="A7:A8"/>
    <mergeCell ref="A23:A24"/>
    <mergeCell ref="A25:A26"/>
    <mergeCell ref="A11:A12"/>
    <mergeCell ref="A13:A14"/>
    <mergeCell ref="A15:A16"/>
    <mergeCell ref="A17:A18"/>
    <mergeCell ref="A19:A20"/>
    <mergeCell ref="A21:A22"/>
  </mergeCell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F795B-44DD-400B-A1D5-BAABE5137448}">
  <dimension ref="A1:I31"/>
  <sheetViews>
    <sheetView zoomScaleNormal="100" workbookViewId="0"/>
  </sheetViews>
  <sheetFormatPr defaultColWidth="8.5703125" defaultRowHeight="15" x14ac:dyDescent="0.25"/>
  <cols>
    <col min="1" max="1" width="19.5703125" style="5" customWidth="1"/>
    <col min="2" max="2" width="20.5703125" style="5" customWidth="1"/>
    <col min="3" max="3" width="11" style="5" bestFit="1" customWidth="1"/>
    <col min="4" max="8" width="12.5703125" style="5" bestFit="1" customWidth="1"/>
    <col min="9" max="9" width="11" style="5" bestFit="1" customWidth="1"/>
    <col min="10" max="16384" width="8.5703125" style="5"/>
  </cols>
  <sheetData>
    <row r="1" spans="1:9" ht="15.75" x14ac:dyDescent="0.25">
      <c r="A1" s="4" t="s">
        <v>8047</v>
      </c>
      <c r="I1" s="80"/>
    </row>
    <row r="3" spans="1:9" x14ac:dyDescent="0.25">
      <c r="A3" s="330" t="s">
        <v>7685</v>
      </c>
      <c r="B3" s="327" t="s">
        <v>7504</v>
      </c>
      <c r="C3" s="318" t="s">
        <v>7505</v>
      </c>
      <c r="D3" s="318"/>
      <c r="E3" s="318"/>
      <c r="F3" s="318"/>
      <c r="G3" s="318"/>
      <c r="H3" s="318"/>
      <c r="I3" s="318"/>
    </row>
    <row r="4" spans="1:9" ht="33" customHeight="1" x14ac:dyDescent="0.25">
      <c r="A4" s="330"/>
      <c r="B4" s="327"/>
      <c r="C4" s="238">
        <v>2011</v>
      </c>
      <c r="D4" s="238">
        <v>2012</v>
      </c>
      <c r="E4" s="238">
        <v>2013</v>
      </c>
      <c r="F4" s="238">
        <v>2014</v>
      </c>
      <c r="G4" s="238">
        <v>2015</v>
      </c>
      <c r="H4" s="238">
        <v>2016</v>
      </c>
      <c r="I4" s="238">
        <v>2017</v>
      </c>
    </row>
    <row r="5" spans="1:9" x14ac:dyDescent="0.25">
      <c r="A5" s="325" t="s">
        <v>63</v>
      </c>
      <c r="B5" s="9" t="s">
        <v>7506</v>
      </c>
      <c r="C5" s="9" t="s">
        <v>7686</v>
      </c>
      <c r="D5" s="9" t="s">
        <v>7687</v>
      </c>
      <c r="E5" s="9" t="s">
        <v>7688</v>
      </c>
      <c r="F5" s="9" t="s">
        <v>7689</v>
      </c>
      <c r="G5" s="9" t="s">
        <v>7690</v>
      </c>
      <c r="H5" s="9" t="s">
        <v>7691</v>
      </c>
      <c r="I5" s="9" t="s">
        <v>7692</v>
      </c>
    </row>
    <row r="6" spans="1:9" x14ac:dyDescent="0.25">
      <c r="A6" s="325"/>
      <c r="B6" s="9" t="s">
        <v>7515</v>
      </c>
      <c r="C6" s="9" t="s">
        <v>7693</v>
      </c>
      <c r="D6" s="9" t="s">
        <v>7694</v>
      </c>
      <c r="E6" s="9" t="s">
        <v>7695</v>
      </c>
      <c r="F6" s="9" t="s">
        <v>7696</v>
      </c>
      <c r="G6" s="9" t="s">
        <v>7697</v>
      </c>
      <c r="H6" s="9" t="s">
        <v>7698</v>
      </c>
      <c r="I6" s="9" t="s">
        <v>7699</v>
      </c>
    </row>
    <row r="7" spans="1:9" x14ac:dyDescent="0.25">
      <c r="A7" s="325" t="s">
        <v>65</v>
      </c>
      <c r="B7" s="9" t="s">
        <v>7506</v>
      </c>
      <c r="C7" s="9" t="s">
        <v>7700</v>
      </c>
      <c r="D7" s="9" t="s">
        <v>7701</v>
      </c>
      <c r="E7" s="9" t="s">
        <v>7702</v>
      </c>
      <c r="F7" s="9" t="s">
        <v>7703</v>
      </c>
      <c r="G7" s="9" t="s">
        <v>7704</v>
      </c>
      <c r="H7" s="9" t="s">
        <v>7705</v>
      </c>
      <c r="I7" s="9" t="s">
        <v>7706</v>
      </c>
    </row>
    <row r="8" spans="1:9" x14ac:dyDescent="0.25">
      <c r="A8" s="325"/>
      <c r="B8" s="9" t="s">
        <v>7515</v>
      </c>
      <c r="C8" s="9" t="s">
        <v>7707</v>
      </c>
      <c r="D8" s="9" t="s">
        <v>7708</v>
      </c>
      <c r="E8" s="9" t="s">
        <v>7709</v>
      </c>
      <c r="F8" s="9" t="s">
        <v>7710</v>
      </c>
      <c r="G8" s="9" t="s">
        <v>7711</v>
      </c>
      <c r="H8" s="9" t="s">
        <v>7712</v>
      </c>
      <c r="I8" s="9" t="s">
        <v>7713</v>
      </c>
    </row>
    <row r="9" spans="1:9" x14ac:dyDescent="0.25">
      <c r="A9" s="325" t="s">
        <v>412</v>
      </c>
      <c r="B9" s="9" t="s">
        <v>7506</v>
      </c>
      <c r="C9" s="9" t="s">
        <v>7714</v>
      </c>
      <c r="D9" s="9" t="s">
        <v>7715</v>
      </c>
      <c r="E9" s="9" t="s">
        <v>7716</v>
      </c>
      <c r="F9" s="9" t="s">
        <v>7717</v>
      </c>
      <c r="G9" s="9" t="s">
        <v>7718</v>
      </c>
      <c r="H9" s="9" t="s">
        <v>7719</v>
      </c>
      <c r="I9" s="9" t="s">
        <v>7720</v>
      </c>
    </row>
    <row r="10" spans="1:9" x14ac:dyDescent="0.25">
      <c r="A10" s="325"/>
      <c r="B10" s="9" t="s">
        <v>7515</v>
      </c>
      <c r="C10" s="9" t="s">
        <v>7721</v>
      </c>
      <c r="D10" s="9" t="s">
        <v>7722</v>
      </c>
      <c r="E10" s="9" t="s">
        <v>7723</v>
      </c>
      <c r="F10" s="9" t="s">
        <v>7724</v>
      </c>
      <c r="G10" s="9" t="s">
        <v>7725</v>
      </c>
      <c r="H10" s="9" t="s">
        <v>7726</v>
      </c>
      <c r="I10" s="9" t="s">
        <v>7727</v>
      </c>
    </row>
    <row r="11" spans="1:9" x14ac:dyDescent="0.25">
      <c r="A11" s="325" t="s">
        <v>413</v>
      </c>
      <c r="B11" s="9" t="s">
        <v>7506</v>
      </c>
      <c r="C11" s="9" t="s">
        <v>7728</v>
      </c>
      <c r="D11" s="9" t="s">
        <v>7729</v>
      </c>
      <c r="E11" s="9" t="s">
        <v>7730</v>
      </c>
      <c r="F11" s="9" t="s">
        <v>7731</v>
      </c>
      <c r="G11" s="9" t="s">
        <v>7732</v>
      </c>
      <c r="H11" s="9" t="s">
        <v>7733</v>
      </c>
      <c r="I11" s="9" t="s">
        <v>7734</v>
      </c>
    </row>
    <row r="12" spans="1:9" x14ac:dyDescent="0.25">
      <c r="A12" s="325"/>
      <c r="B12" s="9" t="s">
        <v>7515</v>
      </c>
      <c r="C12" s="9" t="s">
        <v>7735</v>
      </c>
      <c r="D12" s="9" t="s">
        <v>7736</v>
      </c>
      <c r="E12" s="9" t="s">
        <v>7737</v>
      </c>
      <c r="F12" s="9" t="s">
        <v>7738</v>
      </c>
      <c r="G12" s="9" t="s">
        <v>7739</v>
      </c>
      <c r="H12" s="9" t="s">
        <v>7740</v>
      </c>
      <c r="I12" s="9" t="s">
        <v>7741</v>
      </c>
    </row>
    <row r="13" spans="1:9" x14ac:dyDescent="0.25">
      <c r="A13" s="325" t="s">
        <v>66</v>
      </c>
      <c r="B13" s="9" t="s">
        <v>7506</v>
      </c>
      <c r="C13" s="9" t="s">
        <v>7742</v>
      </c>
      <c r="D13" s="9" t="s">
        <v>7743</v>
      </c>
      <c r="E13" s="9" t="s">
        <v>7744</v>
      </c>
      <c r="F13" s="9" t="s">
        <v>7745</v>
      </c>
      <c r="G13" s="9" t="s">
        <v>7746</v>
      </c>
      <c r="H13" s="9" t="s">
        <v>7747</v>
      </c>
      <c r="I13" s="9" t="s">
        <v>7748</v>
      </c>
    </row>
    <row r="14" spans="1:9" x14ac:dyDescent="0.25">
      <c r="A14" s="325"/>
      <c r="B14" s="9" t="s">
        <v>7515</v>
      </c>
      <c r="C14" s="9" t="s">
        <v>7749</v>
      </c>
      <c r="D14" s="9" t="s">
        <v>7750</v>
      </c>
      <c r="E14" s="9" t="s">
        <v>7751</v>
      </c>
      <c r="F14" s="9" t="s">
        <v>7752</v>
      </c>
      <c r="G14" s="9" t="s">
        <v>7753</v>
      </c>
      <c r="H14" s="9" t="s">
        <v>7747</v>
      </c>
      <c r="I14" s="9" t="s">
        <v>7754</v>
      </c>
    </row>
    <row r="15" spans="1:9" x14ac:dyDescent="0.25">
      <c r="A15" s="325" t="s">
        <v>67</v>
      </c>
      <c r="B15" s="9" t="s">
        <v>7506</v>
      </c>
      <c r="C15" s="9" t="s">
        <v>7755</v>
      </c>
      <c r="D15" s="9" t="s">
        <v>7756</v>
      </c>
      <c r="E15" s="9" t="s">
        <v>7757</v>
      </c>
      <c r="F15" s="9" t="s">
        <v>7758</v>
      </c>
      <c r="G15" s="9" t="s">
        <v>7759</v>
      </c>
      <c r="H15" s="9" t="s">
        <v>7760</v>
      </c>
      <c r="I15" s="9" t="s">
        <v>7761</v>
      </c>
    </row>
    <row r="16" spans="1:9" x14ac:dyDescent="0.25">
      <c r="A16" s="325"/>
      <c r="B16" s="9" t="s">
        <v>7515</v>
      </c>
      <c r="C16" s="9" t="s">
        <v>7762</v>
      </c>
      <c r="D16" s="9" t="s">
        <v>7763</v>
      </c>
      <c r="E16" s="9" t="s">
        <v>7764</v>
      </c>
      <c r="F16" s="9" t="s">
        <v>7765</v>
      </c>
      <c r="G16" s="9" t="s">
        <v>7766</v>
      </c>
      <c r="H16" s="9" t="s">
        <v>7767</v>
      </c>
      <c r="I16" s="9" t="s">
        <v>7768</v>
      </c>
    </row>
    <row r="17" spans="1:9" x14ac:dyDescent="0.25">
      <c r="A17" s="325" t="s">
        <v>6125</v>
      </c>
      <c r="B17" s="9" t="s">
        <v>7506</v>
      </c>
      <c r="C17" s="9" t="s">
        <v>7769</v>
      </c>
      <c r="D17" s="9" t="s">
        <v>7770</v>
      </c>
      <c r="E17" s="9" t="s">
        <v>7771</v>
      </c>
      <c r="F17" s="9" t="s">
        <v>7772</v>
      </c>
      <c r="G17" s="9" t="s">
        <v>7773</v>
      </c>
      <c r="H17" s="9" t="s">
        <v>7774</v>
      </c>
      <c r="I17" s="9" t="s">
        <v>7775</v>
      </c>
    </row>
    <row r="18" spans="1:9" x14ac:dyDescent="0.25">
      <c r="A18" s="325"/>
      <c r="B18" s="9" t="s">
        <v>7515</v>
      </c>
      <c r="C18" s="9" t="s">
        <v>7776</v>
      </c>
      <c r="D18" s="9" t="s">
        <v>7777</v>
      </c>
      <c r="E18" s="9" t="s">
        <v>7778</v>
      </c>
      <c r="F18" s="9" t="s">
        <v>7779</v>
      </c>
      <c r="G18" s="9" t="s">
        <v>7780</v>
      </c>
      <c r="H18" s="9" t="s">
        <v>7781</v>
      </c>
      <c r="I18" s="9" t="s">
        <v>7782</v>
      </c>
    </row>
    <row r="19" spans="1:9" x14ac:dyDescent="0.25">
      <c r="A19" s="325" t="s">
        <v>415</v>
      </c>
      <c r="B19" s="9" t="s">
        <v>7506</v>
      </c>
      <c r="C19" s="9" t="s">
        <v>7783</v>
      </c>
      <c r="D19" s="9" t="s">
        <v>7784</v>
      </c>
      <c r="E19" s="9" t="s">
        <v>7785</v>
      </c>
      <c r="F19" s="9" t="s">
        <v>7786</v>
      </c>
      <c r="G19" s="9" t="s">
        <v>7787</v>
      </c>
      <c r="H19" s="9" t="s">
        <v>7788</v>
      </c>
      <c r="I19" s="9" t="s">
        <v>7789</v>
      </c>
    </row>
    <row r="20" spans="1:9" x14ac:dyDescent="0.25">
      <c r="A20" s="325"/>
      <c r="B20" s="9" t="s">
        <v>7515</v>
      </c>
      <c r="C20" s="9" t="s">
        <v>7790</v>
      </c>
      <c r="D20" s="9" t="s">
        <v>7791</v>
      </c>
      <c r="E20" s="9" t="s">
        <v>7792</v>
      </c>
      <c r="F20" s="9" t="s">
        <v>7793</v>
      </c>
      <c r="G20" s="9" t="s">
        <v>7794</v>
      </c>
      <c r="H20" s="9" t="s">
        <v>7795</v>
      </c>
      <c r="I20" s="9" t="s">
        <v>7796</v>
      </c>
    </row>
    <row r="21" spans="1:9" x14ac:dyDescent="0.25">
      <c r="A21" s="325" t="s">
        <v>416</v>
      </c>
      <c r="B21" s="9" t="s">
        <v>7506</v>
      </c>
      <c r="C21" s="9" t="s">
        <v>7797</v>
      </c>
      <c r="D21" s="9" t="s">
        <v>7798</v>
      </c>
      <c r="E21" s="9" t="s">
        <v>7799</v>
      </c>
      <c r="F21" s="9" t="s">
        <v>7800</v>
      </c>
      <c r="G21" s="9" t="s">
        <v>7801</v>
      </c>
      <c r="H21" s="9" t="s">
        <v>7802</v>
      </c>
      <c r="I21" s="9" t="s">
        <v>7803</v>
      </c>
    </row>
    <row r="22" spans="1:9" x14ac:dyDescent="0.25">
      <c r="A22" s="325"/>
      <c r="B22" s="9" t="s">
        <v>7515</v>
      </c>
      <c r="C22" s="9" t="s">
        <v>7804</v>
      </c>
      <c r="D22" s="9" t="s">
        <v>7805</v>
      </c>
      <c r="E22" s="9" t="s">
        <v>7806</v>
      </c>
      <c r="F22" s="9" t="s">
        <v>7807</v>
      </c>
      <c r="G22" s="9" t="s">
        <v>7808</v>
      </c>
      <c r="H22" s="9" t="s">
        <v>7809</v>
      </c>
      <c r="I22" s="9" t="s">
        <v>7810</v>
      </c>
    </row>
    <row r="23" spans="1:9" x14ac:dyDescent="0.25">
      <c r="A23" s="325" t="s">
        <v>417</v>
      </c>
      <c r="B23" s="9" t="s">
        <v>7506</v>
      </c>
      <c r="C23" s="9" t="s">
        <v>7811</v>
      </c>
      <c r="D23" s="9" t="s">
        <v>7812</v>
      </c>
      <c r="E23" s="9" t="s">
        <v>7813</v>
      </c>
      <c r="F23" s="9" t="s">
        <v>7814</v>
      </c>
      <c r="G23" s="9" t="s">
        <v>7815</v>
      </c>
      <c r="H23" s="9" t="s">
        <v>7816</v>
      </c>
      <c r="I23" s="9" t="s">
        <v>7817</v>
      </c>
    </row>
    <row r="24" spans="1:9" x14ac:dyDescent="0.25">
      <c r="A24" s="325"/>
      <c r="B24" s="9" t="s">
        <v>7515</v>
      </c>
      <c r="C24" s="9" t="s">
        <v>7818</v>
      </c>
      <c r="D24" s="9" t="s">
        <v>7819</v>
      </c>
      <c r="E24" s="9" t="s">
        <v>7820</v>
      </c>
      <c r="F24" s="9" t="s">
        <v>7821</v>
      </c>
      <c r="G24" s="9" t="s">
        <v>7822</v>
      </c>
      <c r="H24" s="9" t="s">
        <v>7823</v>
      </c>
      <c r="I24" s="9" t="s">
        <v>7824</v>
      </c>
    </row>
    <row r="25" spans="1:9" x14ac:dyDescent="0.25">
      <c r="A25" s="325" t="s">
        <v>5833</v>
      </c>
      <c r="B25" s="9" t="s">
        <v>7506</v>
      </c>
      <c r="C25" s="9" t="s">
        <v>7666</v>
      </c>
      <c r="D25" s="9" t="s">
        <v>7667</v>
      </c>
      <c r="E25" s="9" t="s">
        <v>7668</v>
      </c>
      <c r="F25" s="9" t="s">
        <v>7669</v>
      </c>
      <c r="G25" s="9" t="s">
        <v>7670</v>
      </c>
      <c r="H25" s="9" t="s">
        <v>7671</v>
      </c>
      <c r="I25" s="9" t="s">
        <v>7672</v>
      </c>
    </row>
    <row r="26" spans="1:9" x14ac:dyDescent="0.25">
      <c r="A26" s="325"/>
      <c r="B26" s="9" t="s">
        <v>7515</v>
      </c>
      <c r="C26" s="9" t="s">
        <v>7674</v>
      </c>
      <c r="D26" s="9" t="s">
        <v>7675</v>
      </c>
      <c r="E26" s="9" t="s">
        <v>7676</v>
      </c>
      <c r="F26" s="9" t="s">
        <v>7677</v>
      </c>
      <c r="G26" s="9" t="s">
        <v>7678</v>
      </c>
      <c r="H26" s="9" t="s">
        <v>7679</v>
      </c>
      <c r="I26" s="9" t="s">
        <v>7680</v>
      </c>
    </row>
    <row r="28" spans="1:9" x14ac:dyDescent="0.25">
      <c r="A28" s="5" t="s">
        <v>7682</v>
      </c>
    </row>
    <row r="29" spans="1:9" x14ac:dyDescent="0.25">
      <c r="A29" s="5" t="s">
        <v>7683</v>
      </c>
    </row>
    <row r="31" spans="1:9" x14ac:dyDescent="0.25">
      <c r="A31" s="34" t="s">
        <v>7825</v>
      </c>
    </row>
  </sheetData>
  <mergeCells count="14">
    <mergeCell ref="A9:A10"/>
    <mergeCell ref="A3:A4"/>
    <mergeCell ref="B3:B4"/>
    <mergeCell ref="C3:I3"/>
    <mergeCell ref="A5:A6"/>
    <mergeCell ref="A7:A8"/>
    <mergeCell ref="A23:A24"/>
    <mergeCell ref="A25:A26"/>
    <mergeCell ref="A11:A12"/>
    <mergeCell ref="A13:A14"/>
    <mergeCell ref="A15:A16"/>
    <mergeCell ref="A17:A18"/>
    <mergeCell ref="A19:A20"/>
    <mergeCell ref="A21:A22"/>
  </mergeCells>
  <pageMargins left="0.7" right="0.7" top="0.75" bottom="0.7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81A17-0CCA-4780-973D-31FF0AA8D9AC}">
  <sheetPr>
    <tabColor theme="6" tint="0.39997558519241921"/>
  </sheetPr>
  <dimension ref="A1:E17"/>
  <sheetViews>
    <sheetView workbookViewId="0"/>
  </sheetViews>
  <sheetFormatPr defaultRowHeight="15" x14ac:dyDescent="0.25"/>
  <cols>
    <col min="1" max="1" width="33.7109375" customWidth="1"/>
    <col min="2" max="2" width="21.7109375" customWidth="1"/>
    <col min="3" max="3" width="23.42578125" customWidth="1"/>
  </cols>
  <sheetData>
    <row r="1" spans="1:5" ht="15.75" x14ac:dyDescent="0.25">
      <c r="A1" s="81" t="s">
        <v>7826</v>
      </c>
    </row>
    <row r="3" spans="1:5" ht="60" x14ac:dyDescent="0.25">
      <c r="A3" s="389" t="s">
        <v>7827</v>
      </c>
      <c r="B3" s="232" t="s">
        <v>7828</v>
      </c>
      <c r="C3" s="232" t="s">
        <v>7829</v>
      </c>
    </row>
    <row r="4" spans="1:5" x14ac:dyDescent="0.25">
      <c r="A4" s="390"/>
      <c r="B4" s="230" t="s">
        <v>363</v>
      </c>
      <c r="C4" s="230" t="s">
        <v>363</v>
      </c>
    </row>
    <row r="5" spans="1:5" x14ac:dyDescent="0.25">
      <c r="A5" s="133"/>
      <c r="B5" s="231" t="s">
        <v>7830</v>
      </c>
      <c r="C5" s="231" t="s">
        <v>7830</v>
      </c>
    </row>
    <row r="6" spans="1:5" x14ac:dyDescent="0.25">
      <c r="A6" s="87" t="s">
        <v>2360</v>
      </c>
      <c r="B6" s="134" t="s">
        <v>7831</v>
      </c>
      <c r="C6" s="134" t="s">
        <v>7832</v>
      </c>
    </row>
    <row r="7" spans="1:5" x14ac:dyDescent="0.25">
      <c r="A7" s="87" t="s">
        <v>7833</v>
      </c>
      <c r="B7" s="134" t="s">
        <v>7834</v>
      </c>
      <c r="C7" s="134" t="s">
        <v>7835</v>
      </c>
    </row>
    <row r="8" spans="1:5" x14ac:dyDescent="0.25">
      <c r="A8" s="87" t="s">
        <v>2416</v>
      </c>
      <c r="B8" s="134" t="s">
        <v>7836</v>
      </c>
      <c r="C8" s="134" t="s">
        <v>7837</v>
      </c>
    </row>
    <row r="9" spans="1:5" x14ac:dyDescent="0.25">
      <c r="A9" s="87" t="s">
        <v>2325</v>
      </c>
      <c r="B9" s="134" t="s">
        <v>7838</v>
      </c>
      <c r="C9" s="134" t="s">
        <v>7839</v>
      </c>
    </row>
    <row r="10" spans="1:5" x14ac:dyDescent="0.25">
      <c r="A10" s="87" t="s">
        <v>2447</v>
      </c>
      <c r="B10" s="134" t="s">
        <v>7840</v>
      </c>
      <c r="C10" s="134" t="s">
        <v>7841</v>
      </c>
    </row>
    <row r="11" spans="1:5" x14ac:dyDescent="0.25">
      <c r="A11" s="135" t="s">
        <v>72</v>
      </c>
      <c r="B11" s="136" t="s">
        <v>7842</v>
      </c>
      <c r="C11" s="136" t="s">
        <v>7843</v>
      </c>
    </row>
    <row r="13" spans="1:5" x14ac:dyDescent="0.25">
      <c r="A13" t="s">
        <v>7844</v>
      </c>
    </row>
    <row r="15" spans="1:5" ht="47.65" customHeight="1" x14ac:dyDescent="0.25">
      <c r="A15" s="391" t="s">
        <v>7845</v>
      </c>
      <c r="B15" s="391"/>
      <c r="C15" s="391"/>
      <c r="D15" s="391"/>
      <c r="E15" s="391"/>
    </row>
    <row r="17" spans="1:1" x14ac:dyDescent="0.25">
      <c r="A17" s="146" t="s">
        <v>405</v>
      </c>
    </row>
  </sheetData>
  <mergeCells count="2">
    <mergeCell ref="A3:A4"/>
    <mergeCell ref="A15:E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zoomScaleNormal="100" workbookViewId="0"/>
  </sheetViews>
  <sheetFormatPr defaultColWidth="8.5703125" defaultRowHeight="15" x14ac:dyDescent="0.25"/>
  <cols>
    <col min="1" max="1" width="8.5703125" style="5"/>
    <col min="2" max="2" width="115.42578125" style="5" bestFit="1" customWidth="1"/>
    <col min="3" max="3" width="15.5703125" style="5" bestFit="1" customWidth="1"/>
    <col min="4" max="4" width="21.5703125" style="5" bestFit="1" customWidth="1"/>
    <col min="5" max="16384" width="8.5703125" style="5"/>
  </cols>
  <sheetData>
    <row r="1" spans="1:4" x14ac:dyDescent="0.25">
      <c r="A1" s="19" t="s">
        <v>50</v>
      </c>
      <c r="B1" s="19" t="s">
        <v>51</v>
      </c>
      <c r="C1" s="19" t="s">
        <v>52</v>
      </c>
      <c r="D1" s="19" t="s">
        <v>53</v>
      </c>
    </row>
    <row r="2" spans="1:4" x14ac:dyDescent="0.25">
      <c r="A2" s="9">
        <v>1</v>
      </c>
      <c r="B2" s="9" t="s">
        <v>54</v>
      </c>
      <c r="C2" s="9" t="s">
        <v>55</v>
      </c>
      <c r="D2" s="20">
        <v>461604</v>
      </c>
    </row>
    <row r="3" spans="1:4" x14ac:dyDescent="0.25">
      <c r="A3" s="9">
        <v>2</v>
      </c>
      <c r="B3" s="9" t="s">
        <v>56</v>
      </c>
      <c r="C3" s="20">
        <v>310338</v>
      </c>
      <c r="D3" s="20">
        <v>151266</v>
      </c>
    </row>
    <row r="4" spans="1:4" x14ac:dyDescent="0.25">
      <c r="A4" s="9">
        <v>3</v>
      </c>
      <c r="B4" s="9" t="s">
        <v>57</v>
      </c>
      <c r="C4" s="9">
        <v>0</v>
      </c>
      <c r="D4" s="20">
        <v>151266</v>
      </c>
    </row>
    <row r="5" spans="1:4" x14ac:dyDescent="0.25">
      <c r="A5" s="9">
        <v>4</v>
      </c>
      <c r="B5" s="9" t="s">
        <v>58</v>
      </c>
      <c r="C5" s="9">
        <v>78</v>
      </c>
      <c r="D5" s="20">
        <v>151188</v>
      </c>
    </row>
    <row r="6" spans="1:4" x14ac:dyDescent="0.25">
      <c r="A6" s="9">
        <v>5</v>
      </c>
      <c r="B6" s="9" t="s">
        <v>59</v>
      </c>
      <c r="C6" s="9">
        <v>123</v>
      </c>
      <c r="D6" s="20">
        <v>151065</v>
      </c>
    </row>
    <row r="7" spans="1:4" x14ac:dyDescent="0.25">
      <c r="A7" s="9">
        <v>6</v>
      </c>
      <c r="B7" s="9" t="s">
        <v>60</v>
      </c>
      <c r="C7" s="20">
        <v>21113</v>
      </c>
      <c r="D7" s="20">
        <v>129952</v>
      </c>
    </row>
    <row r="8" spans="1:4" x14ac:dyDescent="0.25">
      <c r="A8" s="9">
        <v>7</v>
      </c>
      <c r="B8" s="9" t="s">
        <v>61</v>
      </c>
      <c r="C8" s="20">
        <v>14176</v>
      </c>
      <c r="D8" s="20">
        <v>115776</v>
      </c>
    </row>
    <row r="11" spans="1:4" x14ac:dyDescent="0.25">
      <c r="B11" s="3"/>
    </row>
  </sheetData>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D2F39-5871-49D4-B553-BB8D58F9C479}">
  <dimension ref="A1:E15"/>
  <sheetViews>
    <sheetView zoomScaleNormal="100" workbookViewId="0"/>
  </sheetViews>
  <sheetFormatPr defaultColWidth="8.5703125" defaultRowHeight="15" x14ac:dyDescent="0.25"/>
  <cols>
    <col min="1" max="1" width="18.5703125" style="5" customWidth="1"/>
    <col min="2" max="4" width="13.5703125" style="5" bestFit="1" customWidth="1"/>
    <col min="5" max="5" width="12.5703125" style="5" bestFit="1" customWidth="1"/>
    <col min="6" max="16384" width="8.5703125" style="5"/>
  </cols>
  <sheetData>
    <row r="1" spans="1:5" ht="15.75" x14ac:dyDescent="0.25">
      <c r="A1" s="4" t="s">
        <v>7846</v>
      </c>
    </row>
    <row r="3" spans="1:5" ht="45" customHeight="1" x14ac:dyDescent="0.25">
      <c r="A3" s="392" t="s">
        <v>7847</v>
      </c>
      <c r="B3" s="395" t="s">
        <v>7848</v>
      </c>
      <c r="C3" s="395"/>
      <c r="D3" s="395" t="s">
        <v>7849</v>
      </c>
      <c r="E3" s="395"/>
    </row>
    <row r="4" spans="1:5" x14ac:dyDescent="0.25">
      <c r="A4" s="393"/>
      <c r="B4" s="171" t="s">
        <v>80</v>
      </c>
      <c r="C4" s="171" t="s">
        <v>88</v>
      </c>
      <c r="D4" s="171" t="s">
        <v>80</v>
      </c>
      <c r="E4" s="171" t="s">
        <v>88</v>
      </c>
    </row>
    <row r="5" spans="1:5" x14ac:dyDescent="0.25">
      <c r="A5" s="394"/>
      <c r="B5" s="172" t="s">
        <v>7850</v>
      </c>
      <c r="C5" s="172" t="s">
        <v>7851</v>
      </c>
      <c r="D5" s="172" t="s">
        <v>7850</v>
      </c>
      <c r="E5" s="172" t="s">
        <v>7851</v>
      </c>
    </row>
    <row r="6" spans="1:5" x14ac:dyDescent="0.25">
      <c r="A6" s="84" t="s">
        <v>7852</v>
      </c>
      <c r="B6" s="173" t="s">
        <v>7853</v>
      </c>
      <c r="C6" s="173" t="s">
        <v>7854</v>
      </c>
      <c r="D6" s="107" t="s">
        <v>6050</v>
      </c>
      <c r="E6" s="107" t="s">
        <v>6050</v>
      </c>
    </row>
    <row r="7" spans="1:5" x14ac:dyDescent="0.25">
      <c r="A7" s="87" t="s">
        <v>7855</v>
      </c>
      <c r="B7" s="89" t="s">
        <v>7856</v>
      </c>
      <c r="C7" s="89" t="s">
        <v>7857</v>
      </c>
      <c r="D7" s="89" t="s">
        <v>7858</v>
      </c>
      <c r="E7" s="89" t="s">
        <v>7859</v>
      </c>
    </row>
    <row r="8" spans="1:5" x14ac:dyDescent="0.25">
      <c r="A8" s="87" t="s">
        <v>7860</v>
      </c>
      <c r="B8" s="89" t="s">
        <v>7861</v>
      </c>
      <c r="C8" s="89" t="s">
        <v>7862</v>
      </c>
      <c r="D8" s="89" t="s">
        <v>7863</v>
      </c>
      <c r="E8" s="89" t="s">
        <v>7864</v>
      </c>
    </row>
    <row r="9" spans="1:5" x14ac:dyDescent="0.25">
      <c r="A9" s="87" t="s">
        <v>7865</v>
      </c>
      <c r="B9" s="89" t="s">
        <v>7866</v>
      </c>
      <c r="C9" s="89" t="s">
        <v>7867</v>
      </c>
      <c r="D9" s="89" t="s">
        <v>7868</v>
      </c>
      <c r="E9" s="89" t="s">
        <v>7869</v>
      </c>
    </row>
    <row r="10" spans="1:5" x14ac:dyDescent="0.25">
      <c r="A10" s="112" t="s">
        <v>7870</v>
      </c>
      <c r="B10" s="94" t="s">
        <v>7871</v>
      </c>
      <c r="C10" s="94" t="s">
        <v>7872</v>
      </c>
      <c r="D10" s="94" t="s">
        <v>7873</v>
      </c>
      <c r="E10" s="94" t="s">
        <v>7874</v>
      </c>
    </row>
    <row r="12" spans="1:5" x14ac:dyDescent="0.25">
      <c r="A12" s="3" t="s">
        <v>7875</v>
      </c>
    </row>
    <row r="13" spans="1:5" ht="53.85" customHeight="1" x14ac:dyDescent="0.25">
      <c r="A13" s="391" t="s">
        <v>7845</v>
      </c>
      <c r="B13" s="391"/>
      <c r="C13" s="391"/>
      <c r="D13" s="391"/>
      <c r="E13" s="391"/>
    </row>
    <row r="15" spans="1:5" x14ac:dyDescent="0.25">
      <c r="A15" s="34" t="s">
        <v>405</v>
      </c>
    </row>
  </sheetData>
  <mergeCells count="4">
    <mergeCell ref="A3:A5"/>
    <mergeCell ref="B3:C3"/>
    <mergeCell ref="D3:E3"/>
    <mergeCell ref="A13:E13"/>
  </mergeCell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ACD7E-6C37-4089-9672-FCC01DC105DD}">
  <dimension ref="A1:J37"/>
  <sheetViews>
    <sheetView workbookViewId="0"/>
  </sheetViews>
  <sheetFormatPr defaultRowHeight="15" x14ac:dyDescent="0.25"/>
  <cols>
    <col min="1" max="1" width="33.85546875" customWidth="1"/>
    <col min="2" max="9" width="21.42578125" customWidth="1"/>
  </cols>
  <sheetData>
    <row r="1" spans="1:10" ht="15.75" x14ac:dyDescent="0.25">
      <c r="A1" s="4" t="s">
        <v>8049</v>
      </c>
      <c r="B1" s="5"/>
      <c r="C1" s="5"/>
      <c r="D1" s="5"/>
      <c r="E1" s="5"/>
      <c r="F1" s="5"/>
      <c r="G1" s="5"/>
      <c r="H1" s="5"/>
      <c r="I1" s="5"/>
    </row>
    <row r="2" spans="1:10" x14ac:dyDescent="0.25">
      <c r="A2" s="5"/>
      <c r="B2" s="5"/>
      <c r="C2" s="5"/>
      <c r="D2" s="5"/>
      <c r="E2" s="5"/>
      <c r="F2" s="5"/>
      <c r="G2" s="5"/>
      <c r="H2" s="5"/>
      <c r="I2" s="5"/>
    </row>
    <row r="3" spans="1:10" x14ac:dyDescent="0.25">
      <c r="A3" s="396" t="s">
        <v>7847</v>
      </c>
      <c r="B3" s="397" t="s">
        <v>7848</v>
      </c>
      <c r="C3" s="398"/>
      <c r="D3" s="398"/>
      <c r="E3" s="399"/>
      <c r="F3" s="397" t="s">
        <v>7849</v>
      </c>
      <c r="G3" s="400"/>
      <c r="H3" s="400"/>
      <c r="I3" s="399"/>
    </row>
    <row r="4" spans="1:10" ht="33" customHeight="1" x14ac:dyDescent="0.25">
      <c r="A4" s="396"/>
      <c r="B4" s="401" t="s">
        <v>8002</v>
      </c>
      <c r="C4" s="402"/>
      <c r="D4" s="401" t="s">
        <v>8003</v>
      </c>
      <c r="E4" s="402"/>
      <c r="F4" s="401" t="s">
        <v>8002</v>
      </c>
      <c r="G4" s="402"/>
      <c r="H4" s="401" t="s">
        <v>8003</v>
      </c>
      <c r="I4" s="402"/>
    </row>
    <row r="5" spans="1:10" x14ac:dyDescent="0.25">
      <c r="A5" s="396"/>
      <c r="B5" s="254" t="s">
        <v>7877</v>
      </c>
      <c r="C5" s="254" t="s">
        <v>7878</v>
      </c>
      <c r="D5" s="254" t="s">
        <v>7877</v>
      </c>
      <c r="E5" s="254" t="s">
        <v>7878</v>
      </c>
      <c r="F5" s="254" t="s">
        <v>7877</v>
      </c>
      <c r="G5" s="254" t="s">
        <v>7879</v>
      </c>
      <c r="H5" s="254" t="s">
        <v>7877</v>
      </c>
      <c r="I5" s="254" t="s">
        <v>7878</v>
      </c>
    </row>
    <row r="6" spans="1:10" x14ac:dyDescent="0.25">
      <c r="A6" s="123" t="s">
        <v>7880</v>
      </c>
      <c r="B6" s="256"/>
      <c r="C6" s="257"/>
      <c r="D6" s="125"/>
      <c r="E6" s="125"/>
      <c r="F6" s="125"/>
      <c r="G6" s="125"/>
      <c r="H6" s="125"/>
      <c r="I6" s="125"/>
    </row>
    <row r="7" spans="1:10" x14ac:dyDescent="0.25">
      <c r="A7" s="123" t="s">
        <v>8004</v>
      </c>
      <c r="B7" s="124">
        <v>9306</v>
      </c>
      <c r="C7" s="257" t="s">
        <v>7881</v>
      </c>
      <c r="D7" s="124">
        <v>5311</v>
      </c>
      <c r="E7" s="125" t="s">
        <v>7882</v>
      </c>
      <c r="F7" s="124">
        <v>3772</v>
      </c>
      <c r="G7" s="125" t="s">
        <v>7883</v>
      </c>
      <c r="H7" s="124">
        <v>1646</v>
      </c>
      <c r="I7" s="125" t="s">
        <v>7884</v>
      </c>
    </row>
    <row r="8" spans="1:10" x14ac:dyDescent="0.25">
      <c r="A8" s="258" t="s">
        <v>7885</v>
      </c>
      <c r="B8" s="124">
        <v>410</v>
      </c>
      <c r="C8" s="125" t="s">
        <v>7886</v>
      </c>
      <c r="D8" s="124">
        <v>340</v>
      </c>
      <c r="E8" s="125" t="s">
        <v>7887</v>
      </c>
      <c r="F8" s="124">
        <v>115</v>
      </c>
      <c r="G8" s="125" t="s">
        <v>7888</v>
      </c>
      <c r="H8" s="124">
        <v>70</v>
      </c>
      <c r="I8" s="125" t="s">
        <v>7889</v>
      </c>
      <c r="J8" s="275"/>
    </row>
    <row r="9" spans="1:10" x14ac:dyDescent="0.25">
      <c r="A9" s="258" t="s">
        <v>7890</v>
      </c>
      <c r="B9" s="124">
        <v>588</v>
      </c>
      <c r="C9" s="125" t="s">
        <v>7891</v>
      </c>
      <c r="D9" s="124">
        <v>501</v>
      </c>
      <c r="E9" s="125" t="s">
        <v>7892</v>
      </c>
      <c r="F9" s="124">
        <v>188</v>
      </c>
      <c r="G9" s="125" t="s">
        <v>7893</v>
      </c>
      <c r="H9" s="124">
        <v>134</v>
      </c>
      <c r="I9" s="125" t="s">
        <v>7894</v>
      </c>
      <c r="J9" s="275"/>
    </row>
    <row r="10" spans="1:10" x14ac:dyDescent="0.25">
      <c r="A10" s="258" t="s">
        <v>7895</v>
      </c>
      <c r="B10" s="124">
        <v>1007</v>
      </c>
      <c r="C10" s="125" t="s">
        <v>7896</v>
      </c>
      <c r="D10" s="124">
        <v>835</v>
      </c>
      <c r="E10" s="125" t="s">
        <v>7897</v>
      </c>
      <c r="F10" s="124">
        <v>379</v>
      </c>
      <c r="G10" s="125" t="s">
        <v>7898</v>
      </c>
      <c r="H10" s="124">
        <v>214</v>
      </c>
      <c r="I10" s="125" t="s">
        <v>7899</v>
      </c>
      <c r="J10" s="275"/>
    </row>
    <row r="11" spans="1:10" x14ac:dyDescent="0.25">
      <c r="A11" s="258" t="s">
        <v>7900</v>
      </c>
      <c r="B11" s="124">
        <v>1739</v>
      </c>
      <c r="C11" s="125" t="s">
        <v>7901</v>
      </c>
      <c r="D11" s="124">
        <v>1226</v>
      </c>
      <c r="E11" s="125" t="s">
        <v>7902</v>
      </c>
      <c r="F11" s="124">
        <v>722</v>
      </c>
      <c r="G11" s="125" t="s">
        <v>7903</v>
      </c>
      <c r="H11" s="124">
        <v>409</v>
      </c>
      <c r="I11" s="125" t="s">
        <v>7904</v>
      </c>
      <c r="J11" s="275"/>
    </row>
    <row r="12" spans="1:10" x14ac:dyDescent="0.25">
      <c r="A12" s="258" t="s">
        <v>7905</v>
      </c>
      <c r="B12" s="124">
        <v>5562</v>
      </c>
      <c r="C12" s="125" t="s">
        <v>7906</v>
      </c>
      <c r="D12" s="124">
        <v>2409</v>
      </c>
      <c r="E12" s="125" t="s">
        <v>7907</v>
      </c>
      <c r="F12" s="124">
        <v>2368</v>
      </c>
      <c r="G12" s="125" t="s">
        <v>7908</v>
      </c>
      <c r="H12" s="124">
        <v>819</v>
      </c>
      <c r="I12" s="125" t="s">
        <v>7909</v>
      </c>
      <c r="J12" s="275"/>
    </row>
    <row r="13" spans="1:10" x14ac:dyDescent="0.25">
      <c r="A13" s="259" t="s">
        <v>7910</v>
      </c>
      <c r="B13" s="124">
        <v>4126</v>
      </c>
      <c r="C13" s="125" t="s">
        <v>7911</v>
      </c>
      <c r="D13" s="124">
        <v>2499</v>
      </c>
      <c r="E13" s="125" t="s">
        <v>7912</v>
      </c>
      <c r="F13" s="124" t="s">
        <v>7974</v>
      </c>
      <c r="G13" s="125" t="s">
        <v>5970</v>
      </c>
      <c r="H13" s="124" t="s">
        <v>7974</v>
      </c>
      <c r="I13" s="125" t="s">
        <v>5970</v>
      </c>
      <c r="J13" s="275"/>
    </row>
    <row r="14" spans="1:10" x14ac:dyDescent="0.25">
      <c r="A14" s="259" t="s">
        <v>7913</v>
      </c>
      <c r="B14" s="124">
        <v>5180</v>
      </c>
      <c r="C14" s="125" t="s">
        <v>7914</v>
      </c>
      <c r="D14" s="124">
        <v>2812</v>
      </c>
      <c r="E14" s="125" t="s">
        <v>7915</v>
      </c>
      <c r="F14" s="124" t="s">
        <v>7974</v>
      </c>
      <c r="G14" s="125" t="s">
        <v>5970</v>
      </c>
      <c r="H14" s="124" t="s">
        <v>7974</v>
      </c>
      <c r="I14" s="125" t="s">
        <v>5970</v>
      </c>
      <c r="J14" s="275"/>
    </row>
    <row r="15" spans="1:10" x14ac:dyDescent="0.25">
      <c r="A15" s="123" t="s">
        <v>7916</v>
      </c>
      <c r="B15" s="124"/>
      <c r="C15" s="125"/>
      <c r="D15" s="124"/>
      <c r="E15" s="125"/>
      <c r="F15" s="124"/>
      <c r="G15" s="125"/>
      <c r="H15" s="124"/>
      <c r="I15" s="125"/>
      <c r="J15" s="275"/>
    </row>
    <row r="16" spans="1:10" x14ac:dyDescent="0.25">
      <c r="A16" s="123" t="s">
        <v>8004</v>
      </c>
      <c r="B16" s="124">
        <v>14171</v>
      </c>
      <c r="C16" s="125" t="s">
        <v>7917</v>
      </c>
      <c r="D16" s="124">
        <v>7683</v>
      </c>
      <c r="E16" s="125" t="s">
        <v>7918</v>
      </c>
      <c r="F16" s="124">
        <v>7396</v>
      </c>
      <c r="G16" s="125" t="s">
        <v>7919</v>
      </c>
      <c r="H16" s="124">
        <v>3280</v>
      </c>
      <c r="I16" s="125" t="s">
        <v>7920</v>
      </c>
      <c r="J16" s="275"/>
    </row>
    <row r="17" spans="1:10" x14ac:dyDescent="0.25">
      <c r="A17" s="258" t="s">
        <v>7885</v>
      </c>
      <c r="B17" s="124">
        <v>628</v>
      </c>
      <c r="C17" s="125" t="s">
        <v>7921</v>
      </c>
      <c r="D17" s="124">
        <v>539</v>
      </c>
      <c r="E17" s="125" t="s">
        <v>7922</v>
      </c>
      <c r="F17" s="124">
        <v>241</v>
      </c>
      <c r="G17" s="125" t="s">
        <v>7923</v>
      </c>
      <c r="H17" s="124">
        <v>151</v>
      </c>
      <c r="I17" s="125" t="s">
        <v>7924</v>
      </c>
      <c r="J17" s="275"/>
    </row>
    <row r="18" spans="1:10" x14ac:dyDescent="0.25">
      <c r="A18" s="258" t="s">
        <v>7890</v>
      </c>
      <c r="B18" s="124">
        <v>936</v>
      </c>
      <c r="C18" s="125" t="s">
        <v>7925</v>
      </c>
      <c r="D18" s="124">
        <v>757</v>
      </c>
      <c r="E18" s="125" t="s">
        <v>7926</v>
      </c>
      <c r="F18" s="124">
        <v>376</v>
      </c>
      <c r="G18" s="125" t="s">
        <v>7927</v>
      </c>
      <c r="H18" s="124">
        <v>264</v>
      </c>
      <c r="I18" s="125" t="s">
        <v>7928</v>
      </c>
      <c r="J18" s="275"/>
    </row>
    <row r="19" spans="1:10" x14ac:dyDescent="0.25">
      <c r="A19" s="258" t="s">
        <v>7895</v>
      </c>
      <c r="B19" s="124">
        <v>1605</v>
      </c>
      <c r="C19" s="125" t="s">
        <v>7929</v>
      </c>
      <c r="D19" s="124">
        <v>1207</v>
      </c>
      <c r="E19" s="125" t="s">
        <v>7930</v>
      </c>
      <c r="F19" s="124">
        <v>765</v>
      </c>
      <c r="G19" s="125" t="s">
        <v>7931</v>
      </c>
      <c r="H19" s="124">
        <v>458</v>
      </c>
      <c r="I19" s="125" t="s">
        <v>7932</v>
      </c>
      <c r="J19" s="275"/>
    </row>
    <row r="20" spans="1:10" x14ac:dyDescent="0.25">
      <c r="A20" s="258" t="s">
        <v>7900</v>
      </c>
      <c r="B20" s="124">
        <v>2771</v>
      </c>
      <c r="C20" s="125" t="s">
        <v>7933</v>
      </c>
      <c r="D20" s="124">
        <v>1801</v>
      </c>
      <c r="E20" s="125" t="s">
        <v>7934</v>
      </c>
      <c r="F20" s="124">
        <v>1478</v>
      </c>
      <c r="G20" s="125" t="s">
        <v>7935</v>
      </c>
      <c r="H20" s="124">
        <v>814</v>
      </c>
      <c r="I20" s="125" t="s">
        <v>7936</v>
      </c>
      <c r="J20" s="275"/>
    </row>
    <row r="21" spans="1:10" x14ac:dyDescent="0.25">
      <c r="A21" s="258" t="s">
        <v>7905</v>
      </c>
      <c r="B21" s="124">
        <v>8231</v>
      </c>
      <c r="C21" s="125" t="s">
        <v>7937</v>
      </c>
      <c r="D21" s="124">
        <v>3379</v>
      </c>
      <c r="E21" s="125" t="s">
        <v>7938</v>
      </c>
      <c r="F21" s="124">
        <v>4536</v>
      </c>
      <c r="G21" s="125" t="s">
        <v>7939</v>
      </c>
      <c r="H21" s="124">
        <v>1593</v>
      </c>
      <c r="I21" s="125" t="s">
        <v>7940</v>
      </c>
      <c r="J21" s="275"/>
    </row>
    <row r="22" spans="1:10" x14ac:dyDescent="0.25">
      <c r="A22" s="259" t="s">
        <v>7910</v>
      </c>
      <c r="B22" s="124">
        <v>5784</v>
      </c>
      <c r="C22" s="125" t="s">
        <v>7941</v>
      </c>
      <c r="D22" s="124">
        <v>3322</v>
      </c>
      <c r="E22" s="125" t="s">
        <v>7942</v>
      </c>
      <c r="F22" s="124" t="s">
        <v>7974</v>
      </c>
      <c r="G22" s="125" t="s">
        <v>5970</v>
      </c>
      <c r="H22" s="124" t="s">
        <v>7974</v>
      </c>
      <c r="I22" s="125" t="s">
        <v>5970</v>
      </c>
      <c r="J22" s="275"/>
    </row>
    <row r="23" spans="1:10" x14ac:dyDescent="0.25">
      <c r="A23" s="259" t="s">
        <v>7913</v>
      </c>
      <c r="B23" s="124">
        <v>8387</v>
      </c>
      <c r="C23" s="125" t="s">
        <v>7943</v>
      </c>
      <c r="D23" s="124">
        <v>4361</v>
      </c>
      <c r="E23" s="125" t="s">
        <v>7944</v>
      </c>
      <c r="F23" s="124" t="s">
        <v>7974</v>
      </c>
      <c r="G23" s="125" t="s">
        <v>5970</v>
      </c>
      <c r="H23" s="124" t="s">
        <v>7974</v>
      </c>
      <c r="I23" s="125" t="s">
        <v>5970</v>
      </c>
      <c r="J23" s="275"/>
    </row>
    <row r="24" spans="1:10" x14ac:dyDescent="0.25">
      <c r="A24" s="123" t="s">
        <v>7945</v>
      </c>
      <c r="B24" s="124"/>
      <c r="C24" s="125"/>
      <c r="D24" s="124"/>
      <c r="E24" s="125"/>
      <c r="F24" s="124"/>
      <c r="G24" s="125"/>
      <c r="H24" s="124"/>
      <c r="I24" s="125"/>
      <c r="J24" s="275"/>
    </row>
    <row r="25" spans="1:10" x14ac:dyDescent="0.25">
      <c r="A25" s="123" t="s">
        <v>8004</v>
      </c>
      <c r="B25" s="124">
        <v>19084</v>
      </c>
      <c r="C25" s="125" t="s">
        <v>7946</v>
      </c>
      <c r="D25" s="124">
        <v>9868</v>
      </c>
      <c r="E25" s="125" t="s">
        <v>7947</v>
      </c>
      <c r="F25" s="124">
        <v>11010</v>
      </c>
      <c r="G25" s="125" t="s">
        <v>7948</v>
      </c>
      <c r="H25" s="124">
        <v>4839</v>
      </c>
      <c r="I25" s="125" t="s">
        <v>7949</v>
      </c>
      <c r="J25" s="275"/>
    </row>
    <row r="26" spans="1:10" x14ac:dyDescent="0.25">
      <c r="A26" s="258" t="s">
        <v>7885</v>
      </c>
      <c r="B26" s="124">
        <v>852</v>
      </c>
      <c r="C26" s="125" t="s">
        <v>7950</v>
      </c>
      <c r="D26" s="124">
        <v>716</v>
      </c>
      <c r="E26" s="125" t="s">
        <v>7951</v>
      </c>
      <c r="F26" s="124">
        <v>390</v>
      </c>
      <c r="G26" s="125" t="s">
        <v>7952</v>
      </c>
      <c r="H26" s="124">
        <v>258</v>
      </c>
      <c r="I26" s="125" t="s">
        <v>7953</v>
      </c>
      <c r="J26" s="275"/>
    </row>
    <row r="27" spans="1:10" x14ac:dyDescent="0.25">
      <c r="A27" s="258" t="s">
        <v>7890</v>
      </c>
      <c r="B27" s="124">
        <v>1290</v>
      </c>
      <c r="C27" s="125" t="s">
        <v>7954</v>
      </c>
      <c r="D27" s="124">
        <v>989</v>
      </c>
      <c r="E27" s="125" t="s">
        <v>7955</v>
      </c>
      <c r="F27" s="124">
        <v>576</v>
      </c>
      <c r="G27" s="125" t="s">
        <v>7956</v>
      </c>
      <c r="H27" s="124">
        <v>402</v>
      </c>
      <c r="I27" s="125" t="s">
        <v>7957</v>
      </c>
      <c r="J27" s="275"/>
    </row>
    <row r="28" spans="1:10" x14ac:dyDescent="0.25">
      <c r="A28" s="258" t="s">
        <v>7895</v>
      </c>
      <c r="B28" s="124">
        <v>2276</v>
      </c>
      <c r="C28" s="125" t="s">
        <v>7958</v>
      </c>
      <c r="D28" s="124">
        <v>1605</v>
      </c>
      <c r="E28" s="125" t="s">
        <v>7959</v>
      </c>
      <c r="F28" s="124">
        <v>1214</v>
      </c>
      <c r="G28" s="125" t="s">
        <v>7960</v>
      </c>
      <c r="H28" s="124">
        <v>693</v>
      </c>
      <c r="I28" s="125" t="s">
        <v>7961</v>
      </c>
      <c r="J28" s="275"/>
    </row>
    <row r="29" spans="1:10" x14ac:dyDescent="0.25">
      <c r="A29" s="258" t="s">
        <v>7900</v>
      </c>
      <c r="B29" s="124">
        <v>3862</v>
      </c>
      <c r="C29" s="125" t="s">
        <v>7962</v>
      </c>
      <c r="D29" s="124">
        <v>2396</v>
      </c>
      <c r="E29" s="125" t="s">
        <v>7963</v>
      </c>
      <c r="F29" s="124">
        <v>2291</v>
      </c>
      <c r="G29" s="125" t="s">
        <v>7964</v>
      </c>
      <c r="H29" s="124">
        <v>1230</v>
      </c>
      <c r="I29" s="125" t="s">
        <v>7965</v>
      </c>
      <c r="J29" s="275"/>
    </row>
    <row r="30" spans="1:10" x14ac:dyDescent="0.25">
      <c r="A30" s="258" t="s">
        <v>7905</v>
      </c>
      <c r="B30" s="124">
        <v>10804</v>
      </c>
      <c r="C30" s="125" t="s">
        <v>7966</v>
      </c>
      <c r="D30" s="124">
        <v>4162</v>
      </c>
      <c r="E30" s="125" t="s">
        <v>7967</v>
      </c>
      <c r="F30" s="124">
        <v>6539</v>
      </c>
      <c r="G30" s="125" t="s">
        <v>7968</v>
      </c>
      <c r="H30" s="124">
        <v>2256</v>
      </c>
      <c r="I30" s="125" t="s">
        <v>7969</v>
      </c>
      <c r="J30" s="275"/>
    </row>
    <row r="31" spans="1:10" x14ac:dyDescent="0.25">
      <c r="A31" s="259" t="s">
        <v>7910</v>
      </c>
      <c r="B31" s="124">
        <v>7495</v>
      </c>
      <c r="C31" s="125" t="s">
        <v>7970</v>
      </c>
      <c r="D31" s="124">
        <v>4094</v>
      </c>
      <c r="E31" s="125" t="s">
        <v>7971</v>
      </c>
      <c r="F31" s="124" t="s">
        <v>7974</v>
      </c>
      <c r="G31" s="125" t="s">
        <v>5970</v>
      </c>
      <c r="H31" s="124" t="s">
        <v>7974</v>
      </c>
      <c r="I31" s="125" t="s">
        <v>5970</v>
      </c>
    </row>
    <row r="32" spans="1:10" x14ac:dyDescent="0.25">
      <c r="A32" s="259" t="s">
        <v>7913</v>
      </c>
      <c r="B32" s="124">
        <v>11589</v>
      </c>
      <c r="C32" s="125" t="s">
        <v>7972</v>
      </c>
      <c r="D32" s="124">
        <v>5774</v>
      </c>
      <c r="E32" s="125" t="s">
        <v>7973</v>
      </c>
      <c r="F32" s="124" t="s">
        <v>7974</v>
      </c>
      <c r="G32" s="125" t="s">
        <v>5970</v>
      </c>
      <c r="H32" s="124" t="s">
        <v>7974</v>
      </c>
      <c r="I32" s="125" t="s">
        <v>5970</v>
      </c>
    </row>
    <row r="33" spans="1:9" x14ac:dyDescent="0.25">
      <c r="A33" s="5"/>
      <c r="B33" s="5"/>
      <c r="C33" s="5"/>
      <c r="D33" s="5"/>
      <c r="E33" s="5"/>
      <c r="F33" s="5"/>
      <c r="G33" s="5"/>
      <c r="H33" s="5"/>
      <c r="I33" s="5"/>
    </row>
    <row r="34" spans="1:9" x14ac:dyDescent="0.25">
      <c r="A34" s="190" t="s">
        <v>8057</v>
      </c>
      <c r="B34" s="5"/>
      <c r="C34" s="5"/>
      <c r="D34" s="5"/>
      <c r="E34" s="5"/>
      <c r="F34" s="5"/>
      <c r="G34" s="5"/>
      <c r="H34" s="5"/>
      <c r="I34" s="5"/>
    </row>
    <row r="35" spans="1:9" x14ac:dyDescent="0.25">
      <c r="A35" s="391" t="s">
        <v>7845</v>
      </c>
      <c r="B35" s="391"/>
      <c r="C35" s="391"/>
      <c r="D35" s="391"/>
      <c r="E35" s="391"/>
      <c r="F35" s="391"/>
      <c r="G35" s="391"/>
      <c r="H35" s="391"/>
      <c r="I35" s="391"/>
    </row>
    <row r="37" spans="1:9" x14ac:dyDescent="0.25">
      <c r="A37" s="222" t="s">
        <v>6221</v>
      </c>
    </row>
  </sheetData>
  <mergeCells count="8">
    <mergeCell ref="A35:I35"/>
    <mergeCell ref="A3:A5"/>
    <mergeCell ref="B3:E3"/>
    <mergeCell ref="F3:I3"/>
    <mergeCell ref="B4:C4"/>
    <mergeCell ref="D4:E4"/>
    <mergeCell ref="F4:G4"/>
    <mergeCell ref="H4:I4"/>
  </mergeCells>
  <pageMargins left="0.7" right="0.7" top="0.75" bottom="0.75" header="0.3" footer="0.3"/>
  <pageSetup orientation="portrait" horizontalDpi="300" verticalDpi="3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CA71-065B-4CE9-B7E5-829B835EFF6F}">
  <dimension ref="A1:J23"/>
  <sheetViews>
    <sheetView workbookViewId="0"/>
  </sheetViews>
  <sheetFormatPr defaultRowHeight="15" x14ac:dyDescent="0.25"/>
  <cols>
    <col min="1" max="1" width="67.140625" customWidth="1"/>
    <col min="2" max="2" width="21.5703125" style="198" customWidth="1"/>
    <col min="6" max="6" width="36.28515625" customWidth="1"/>
    <col min="7" max="7" width="15.85546875" customWidth="1"/>
  </cols>
  <sheetData>
    <row r="1" spans="1:10" x14ac:dyDescent="0.25">
      <c r="A1" s="219" t="s">
        <v>7975</v>
      </c>
      <c r="B1" s="248" t="s">
        <v>7976</v>
      </c>
      <c r="F1" s="249" t="s">
        <v>7977</v>
      </c>
      <c r="G1" s="209"/>
      <c r="H1" s="209"/>
      <c r="I1" s="209"/>
      <c r="J1" s="209"/>
    </row>
    <row r="2" spans="1:10" x14ac:dyDescent="0.25">
      <c r="A2" s="410" t="s">
        <v>7978</v>
      </c>
      <c r="B2" s="411" t="s">
        <v>7979</v>
      </c>
      <c r="F2" s="212"/>
      <c r="G2" s="212"/>
      <c r="H2" s="212"/>
      <c r="I2" s="212"/>
      <c r="J2" s="212"/>
    </row>
    <row r="3" spans="1:10" x14ac:dyDescent="0.25">
      <c r="A3" s="410" t="s">
        <v>7980</v>
      </c>
      <c r="B3" s="411" t="s">
        <v>7981</v>
      </c>
      <c r="F3" s="242" t="s">
        <v>1290</v>
      </c>
      <c r="G3" s="260" t="s">
        <v>979</v>
      </c>
      <c r="H3" s="212"/>
      <c r="I3" s="212"/>
      <c r="J3" s="212"/>
    </row>
    <row r="4" spans="1:10" x14ac:dyDescent="0.25">
      <c r="A4" s="410" t="s">
        <v>7982</v>
      </c>
      <c r="B4" s="411" t="s">
        <v>7983</v>
      </c>
      <c r="F4" s="250" t="s">
        <v>63</v>
      </c>
      <c r="G4" s="212">
        <v>1260</v>
      </c>
      <c r="H4" s="212"/>
      <c r="I4" s="212"/>
      <c r="J4" s="212"/>
    </row>
    <row r="5" spans="1:10" x14ac:dyDescent="0.25">
      <c r="A5" s="410" t="s">
        <v>7984</v>
      </c>
      <c r="B5" s="411" t="s">
        <v>7207</v>
      </c>
      <c r="F5" s="208" t="s">
        <v>65</v>
      </c>
      <c r="G5" s="212">
        <v>1181</v>
      </c>
      <c r="H5" s="212"/>
      <c r="I5" s="212"/>
      <c r="J5" s="212"/>
    </row>
    <row r="6" spans="1:10" x14ac:dyDescent="0.25">
      <c r="A6" s="410" t="s">
        <v>7985</v>
      </c>
      <c r="B6" s="411" t="s">
        <v>7986</v>
      </c>
      <c r="F6" s="208" t="s">
        <v>412</v>
      </c>
      <c r="G6" s="212">
        <v>609</v>
      </c>
      <c r="H6" s="212"/>
      <c r="I6" s="212"/>
      <c r="J6" s="212"/>
    </row>
    <row r="7" spans="1:10" x14ac:dyDescent="0.25">
      <c r="A7" s="410" t="s">
        <v>7987</v>
      </c>
      <c r="B7" s="411" t="s">
        <v>7988</v>
      </c>
      <c r="F7" s="208" t="s">
        <v>413</v>
      </c>
      <c r="G7" s="212">
        <v>1190</v>
      </c>
      <c r="H7" s="212"/>
      <c r="I7" s="212"/>
      <c r="J7" s="212"/>
    </row>
    <row r="8" spans="1:10" ht="30" x14ac:dyDescent="0.25">
      <c r="A8" s="410" t="s">
        <v>7989</v>
      </c>
      <c r="B8" s="411" t="s">
        <v>7207</v>
      </c>
      <c r="F8" s="208" t="s">
        <v>66</v>
      </c>
      <c r="G8" s="212">
        <v>1002</v>
      </c>
      <c r="H8" s="212"/>
      <c r="I8" s="212"/>
      <c r="J8" s="212"/>
    </row>
    <row r="9" spans="1:10" x14ac:dyDescent="0.25">
      <c r="A9" s="410" t="s">
        <v>7990</v>
      </c>
      <c r="B9" s="411" t="s">
        <v>7207</v>
      </c>
      <c r="F9" s="208" t="s">
        <v>67</v>
      </c>
      <c r="G9" s="212">
        <v>182</v>
      </c>
      <c r="H9" s="212"/>
      <c r="I9" s="212"/>
      <c r="J9" s="212"/>
    </row>
    <row r="10" spans="1:10" x14ac:dyDescent="0.25">
      <c r="A10" s="410" t="s">
        <v>7991</v>
      </c>
      <c r="B10" s="411" t="s">
        <v>7986</v>
      </c>
      <c r="F10" s="208" t="s">
        <v>7992</v>
      </c>
      <c r="G10" s="212">
        <v>854</v>
      </c>
      <c r="H10" s="212"/>
      <c r="I10" s="212"/>
      <c r="J10" s="212"/>
    </row>
    <row r="11" spans="1:10" x14ac:dyDescent="0.25">
      <c r="A11" s="410" t="s">
        <v>7993</v>
      </c>
      <c r="B11" s="411" t="s">
        <v>7994</v>
      </c>
      <c r="F11" s="208" t="s">
        <v>415</v>
      </c>
      <c r="G11" s="212">
        <v>623</v>
      </c>
      <c r="H11" s="212"/>
      <c r="I11" s="212"/>
      <c r="J11" s="212"/>
    </row>
    <row r="12" spans="1:10" x14ac:dyDescent="0.25">
      <c r="A12" s="410" t="s">
        <v>7995</v>
      </c>
      <c r="B12" s="412" t="s">
        <v>7996</v>
      </c>
      <c r="F12" s="208" t="s">
        <v>416</v>
      </c>
      <c r="G12" s="212">
        <v>406</v>
      </c>
      <c r="H12" s="212"/>
      <c r="I12" s="212"/>
      <c r="J12" s="212"/>
    </row>
    <row r="13" spans="1:10" x14ac:dyDescent="0.25">
      <c r="A13" s="413" t="s">
        <v>72</v>
      </c>
      <c r="B13" s="414">
        <v>3735</v>
      </c>
      <c r="F13" s="208" t="s">
        <v>7997</v>
      </c>
      <c r="G13" s="212">
        <v>33</v>
      </c>
      <c r="H13" s="212"/>
      <c r="I13" s="212"/>
      <c r="J13" s="212"/>
    </row>
    <row r="14" spans="1:10" x14ac:dyDescent="0.25">
      <c r="A14" s="220" t="s">
        <v>4482</v>
      </c>
      <c r="B14" s="247"/>
      <c r="F14" s="251" t="s">
        <v>72</v>
      </c>
      <c r="G14" s="252">
        <v>7340</v>
      </c>
      <c r="H14" s="212"/>
      <c r="I14" s="212"/>
      <c r="J14" s="212"/>
    </row>
    <row r="15" spans="1:10" x14ac:dyDescent="0.25">
      <c r="A15" s="221" t="s">
        <v>7998</v>
      </c>
      <c r="B15" s="247"/>
      <c r="F15" s="212"/>
      <c r="G15" s="212"/>
      <c r="H15" s="212"/>
      <c r="I15" s="212"/>
      <c r="J15" s="212"/>
    </row>
    <row r="16" spans="1:10" x14ac:dyDescent="0.25">
      <c r="A16" s="212" t="s">
        <v>7999</v>
      </c>
      <c r="B16" s="247"/>
      <c r="F16" s="206" t="s">
        <v>8000</v>
      </c>
      <c r="G16" s="209"/>
      <c r="H16" s="209"/>
      <c r="I16" s="209"/>
      <c r="J16" s="209"/>
    </row>
    <row r="17" spans="1:10" x14ac:dyDescent="0.25">
      <c r="B17" s="244"/>
      <c r="F17" s="212"/>
      <c r="G17" s="212"/>
      <c r="H17" s="212"/>
      <c r="I17" s="212"/>
      <c r="J17" s="212"/>
    </row>
    <row r="18" spans="1:10" x14ac:dyDescent="0.25">
      <c r="A18" s="213" t="s">
        <v>8001</v>
      </c>
      <c r="B18" s="244"/>
      <c r="F18" s="212"/>
      <c r="G18" s="212"/>
      <c r="H18" s="212"/>
      <c r="I18" s="212"/>
      <c r="J18" s="212"/>
    </row>
    <row r="19" spans="1:10" x14ac:dyDescent="0.25">
      <c r="B19" s="244"/>
      <c r="F19" s="253"/>
      <c r="G19" s="212"/>
      <c r="H19" s="212"/>
      <c r="I19" s="212"/>
      <c r="J19" s="209"/>
    </row>
    <row r="20" spans="1:10" x14ac:dyDescent="0.25">
      <c r="B20" s="244"/>
      <c r="F20" s="245"/>
      <c r="G20" s="209"/>
      <c r="H20" s="209"/>
      <c r="I20" s="209"/>
      <c r="J20" s="209"/>
    </row>
    <row r="21" spans="1:10" x14ac:dyDescent="0.25">
      <c r="B21" s="244"/>
      <c r="F21" s="212"/>
      <c r="G21" s="212"/>
      <c r="H21" s="212"/>
      <c r="I21" s="212"/>
      <c r="J21" s="212"/>
    </row>
    <row r="22" spans="1:10" x14ac:dyDescent="0.25">
      <c r="B22" s="244"/>
      <c r="F22" s="255"/>
      <c r="G22" s="212"/>
      <c r="H22" s="212"/>
      <c r="I22" s="212"/>
      <c r="J22" s="212"/>
    </row>
    <row r="23" spans="1:10" x14ac:dyDescent="0.25">
      <c r="B23" s="244"/>
      <c r="F23" s="25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07B41-E9BA-4BC2-BBA2-B1ADC1DB1A32}">
  <dimension ref="A1:D13"/>
  <sheetViews>
    <sheetView workbookViewId="0"/>
  </sheetViews>
  <sheetFormatPr defaultRowHeight="15" x14ac:dyDescent="0.25"/>
  <cols>
    <col min="2" max="2" width="89.42578125" customWidth="1"/>
    <col min="3" max="3" width="25.140625" customWidth="1"/>
    <col min="4" max="4" width="18" customWidth="1"/>
  </cols>
  <sheetData>
    <row r="1" spans="1:4" x14ac:dyDescent="0.25">
      <c r="A1" s="262" t="s">
        <v>8019</v>
      </c>
    </row>
    <row r="3" spans="1:4" ht="30" x14ac:dyDescent="0.25">
      <c r="A3" s="199" t="s">
        <v>50</v>
      </c>
      <c r="B3" s="200" t="s">
        <v>51</v>
      </c>
      <c r="C3" s="200" t="s">
        <v>52</v>
      </c>
      <c r="D3" s="200" t="s">
        <v>53</v>
      </c>
    </row>
    <row r="4" spans="1:4" ht="30" x14ac:dyDescent="0.25">
      <c r="A4" s="201">
        <v>1</v>
      </c>
      <c r="B4" s="202" t="s">
        <v>54</v>
      </c>
      <c r="C4" s="202" t="s">
        <v>55</v>
      </c>
      <c r="D4" s="203">
        <v>461604</v>
      </c>
    </row>
    <row r="5" spans="1:4" x14ac:dyDescent="0.25">
      <c r="A5" s="201">
        <v>2</v>
      </c>
      <c r="B5" s="202" t="s">
        <v>56</v>
      </c>
      <c r="C5" s="203">
        <v>310338</v>
      </c>
      <c r="D5" s="203">
        <v>151266</v>
      </c>
    </row>
    <row r="6" spans="1:4" x14ac:dyDescent="0.25">
      <c r="A6" s="201">
        <v>3</v>
      </c>
      <c r="B6" s="202" t="s">
        <v>57</v>
      </c>
      <c r="C6" s="202">
        <v>0</v>
      </c>
      <c r="D6" s="203">
        <v>151266</v>
      </c>
    </row>
    <row r="7" spans="1:4" x14ac:dyDescent="0.25">
      <c r="A7" s="201">
        <v>4</v>
      </c>
      <c r="B7" s="202" t="s">
        <v>58</v>
      </c>
      <c r="C7" s="202">
        <v>78</v>
      </c>
      <c r="D7" s="203">
        <v>151188</v>
      </c>
    </row>
    <row r="8" spans="1:4" x14ac:dyDescent="0.25">
      <c r="A8" s="201">
        <v>5</v>
      </c>
      <c r="B8" s="202" t="s">
        <v>59</v>
      </c>
      <c r="C8" s="202">
        <v>123</v>
      </c>
      <c r="D8" s="203">
        <v>151065</v>
      </c>
    </row>
    <row r="9" spans="1:4" x14ac:dyDescent="0.25">
      <c r="A9" s="201">
        <v>6</v>
      </c>
      <c r="B9" s="202" t="s">
        <v>60</v>
      </c>
      <c r="C9" s="203">
        <v>21124</v>
      </c>
      <c r="D9" s="203">
        <v>129952</v>
      </c>
    </row>
    <row r="10" spans="1:4" x14ac:dyDescent="0.25">
      <c r="A10" s="201">
        <v>7</v>
      </c>
      <c r="B10" s="204" t="s">
        <v>61</v>
      </c>
      <c r="C10" s="203">
        <v>14176</v>
      </c>
      <c r="D10" s="203">
        <v>115776</v>
      </c>
    </row>
    <row r="11" spans="1:4" x14ac:dyDescent="0.25">
      <c r="A11" s="276">
        <v>8</v>
      </c>
      <c r="B11" s="11" t="s">
        <v>8058</v>
      </c>
      <c r="C11" s="20">
        <v>14003</v>
      </c>
      <c r="D11" s="276"/>
    </row>
    <row r="13" spans="1:4" x14ac:dyDescent="0.25">
      <c r="A13" s="34" t="s">
        <v>8011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E4145-A7C2-447B-8C7B-1DA3C965BFB7}">
  <dimension ref="A1:I58"/>
  <sheetViews>
    <sheetView zoomScale="90" zoomScaleNormal="90" workbookViewId="0"/>
  </sheetViews>
  <sheetFormatPr defaultColWidth="8.5703125" defaultRowHeight="15" x14ac:dyDescent="0.25"/>
  <cols>
    <col min="1" max="1" width="8.5703125" style="5"/>
    <col min="2" max="2" width="28.42578125" style="5" customWidth="1"/>
    <col min="3" max="3" width="19.42578125" style="5" customWidth="1"/>
    <col min="4" max="8" width="13.5703125" style="5" customWidth="1"/>
    <col min="9" max="9" width="13.5703125" style="16" customWidth="1"/>
    <col min="10" max="11" width="8.5703125" style="5"/>
    <col min="12" max="12" width="8.5703125" style="5" customWidth="1"/>
    <col min="13" max="13" width="8.5703125" style="5"/>
    <col min="14" max="14" width="8.5703125" style="5" customWidth="1"/>
    <col min="15" max="16384" width="8.5703125" style="5"/>
  </cols>
  <sheetData>
    <row r="1" spans="1:9" ht="15.75" x14ac:dyDescent="0.25">
      <c r="A1" s="21" t="s">
        <v>68</v>
      </c>
    </row>
    <row r="3" spans="1:9" ht="25.5" customHeight="1" x14ac:dyDescent="0.25">
      <c r="A3" s="284" t="s">
        <v>69</v>
      </c>
      <c r="B3" s="284"/>
      <c r="C3" s="226"/>
      <c r="D3" s="284" t="s">
        <v>70</v>
      </c>
      <c r="E3" s="284"/>
      <c r="F3" s="284"/>
      <c r="G3" s="284"/>
      <c r="H3" s="284"/>
      <c r="I3" s="284"/>
    </row>
    <row r="4" spans="1:9" x14ac:dyDescent="0.25">
      <c r="A4" s="285"/>
      <c r="B4" s="285"/>
      <c r="C4" s="227"/>
      <c r="D4" s="227">
        <v>2011</v>
      </c>
      <c r="E4" s="227">
        <v>2012</v>
      </c>
      <c r="F4" s="227">
        <v>2013</v>
      </c>
      <c r="G4" s="227">
        <v>2014</v>
      </c>
      <c r="H4" s="227" t="s">
        <v>71</v>
      </c>
      <c r="I4" s="227" t="s">
        <v>72</v>
      </c>
    </row>
    <row r="5" spans="1:9" x14ac:dyDescent="0.25">
      <c r="A5" s="286"/>
      <c r="B5" s="286"/>
      <c r="C5" s="228"/>
      <c r="D5" s="22" t="s">
        <v>73</v>
      </c>
      <c r="E5" s="22" t="s">
        <v>74</v>
      </c>
      <c r="F5" s="22" t="s">
        <v>75</v>
      </c>
      <c r="G5" s="22" t="s">
        <v>76</v>
      </c>
      <c r="H5" s="22" t="s">
        <v>77</v>
      </c>
      <c r="I5" s="149" t="s">
        <v>78</v>
      </c>
    </row>
    <row r="6" spans="1:9" x14ac:dyDescent="0.25">
      <c r="A6" s="23" t="s">
        <v>79</v>
      </c>
      <c r="B6" s="23"/>
      <c r="C6" s="23"/>
      <c r="D6" s="23"/>
      <c r="E6" s="23"/>
      <c r="F6" s="23"/>
      <c r="G6" s="23"/>
      <c r="H6" s="23"/>
      <c r="I6" s="150"/>
    </row>
    <row r="7" spans="1:9" x14ac:dyDescent="0.25">
      <c r="A7" s="24"/>
      <c r="B7" s="25" t="s">
        <v>80</v>
      </c>
      <c r="C7" s="26" t="s">
        <v>81</v>
      </c>
      <c r="D7" s="24" t="s">
        <v>82</v>
      </c>
      <c r="E7" s="24" t="s">
        <v>83</v>
      </c>
      <c r="F7" s="24" t="s">
        <v>84</v>
      </c>
      <c r="G7" s="24" t="s">
        <v>85</v>
      </c>
      <c r="H7" s="24" t="s">
        <v>86</v>
      </c>
      <c r="I7" s="151" t="s">
        <v>87</v>
      </c>
    </row>
    <row r="8" spans="1:9" x14ac:dyDescent="0.25">
      <c r="A8" s="24"/>
      <c r="B8" s="25" t="s">
        <v>88</v>
      </c>
      <c r="C8" s="26" t="s">
        <v>81</v>
      </c>
      <c r="D8" s="24" t="s">
        <v>89</v>
      </c>
      <c r="E8" s="24" t="s">
        <v>90</v>
      </c>
      <c r="F8" s="24" t="s">
        <v>91</v>
      </c>
      <c r="G8" s="24" t="s">
        <v>92</v>
      </c>
      <c r="H8" s="24" t="s">
        <v>93</v>
      </c>
      <c r="I8" s="151" t="s">
        <v>94</v>
      </c>
    </row>
    <row r="9" spans="1:9" x14ac:dyDescent="0.25">
      <c r="A9" s="225" t="s">
        <v>95</v>
      </c>
      <c r="B9" s="225"/>
      <c r="C9" s="26" t="s">
        <v>96</v>
      </c>
      <c r="D9" s="24" t="s">
        <v>97</v>
      </c>
      <c r="E9" s="24" t="s">
        <v>98</v>
      </c>
      <c r="F9" s="24" t="s">
        <v>99</v>
      </c>
      <c r="G9" s="24" t="s">
        <v>100</v>
      </c>
      <c r="H9" s="24" t="s">
        <v>101</v>
      </c>
      <c r="I9" s="151" t="s">
        <v>102</v>
      </c>
    </row>
    <row r="10" spans="1:9" x14ac:dyDescent="0.25">
      <c r="A10" s="24"/>
      <c r="B10" s="225"/>
      <c r="C10" s="26" t="s">
        <v>103</v>
      </c>
      <c r="D10" s="24" t="s">
        <v>104</v>
      </c>
      <c r="E10" s="24" t="s">
        <v>104</v>
      </c>
      <c r="F10" s="24" t="s">
        <v>104</v>
      </c>
      <c r="G10" s="24" t="s">
        <v>105</v>
      </c>
      <c r="H10" s="24" t="s">
        <v>106</v>
      </c>
      <c r="I10" s="151" t="s">
        <v>104</v>
      </c>
    </row>
    <row r="11" spans="1:9" x14ac:dyDescent="0.25">
      <c r="A11" s="24"/>
      <c r="B11" s="25" t="s">
        <v>107</v>
      </c>
      <c r="C11" s="26" t="s">
        <v>81</v>
      </c>
      <c r="D11" s="24" t="s">
        <v>108</v>
      </c>
      <c r="E11" s="24" t="s">
        <v>109</v>
      </c>
      <c r="F11" s="24" t="s">
        <v>110</v>
      </c>
      <c r="G11" s="24" t="s">
        <v>111</v>
      </c>
      <c r="H11" s="24" t="s">
        <v>112</v>
      </c>
      <c r="I11" s="151" t="s">
        <v>113</v>
      </c>
    </row>
    <row r="12" spans="1:9" x14ac:dyDescent="0.25">
      <c r="A12" s="225"/>
      <c r="B12" s="25" t="s">
        <v>114</v>
      </c>
      <c r="C12" s="26" t="s">
        <v>81</v>
      </c>
      <c r="D12" s="24" t="s">
        <v>115</v>
      </c>
      <c r="E12" s="24" t="s">
        <v>116</v>
      </c>
      <c r="F12" s="24" t="s">
        <v>117</v>
      </c>
      <c r="G12" s="24" t="s">
        <v>118</v>
      </c>
      <c r="H12" s="24" t="s">
        <v>119</v>
      </c>
      <c r="I12" s="151" t="s">
        <v>120</v>
      </c>
    </row>
    <row r="13" spans="1:9" x14ac:dyDescent="0.25">
      <c r="A13" s="225"/>
      <c r="B13" s="25" t="s">
        <v>121</v>
      </c>
      <c r="C13" s="26" t="s">
        <v>81</v>
      </c>
      <c r="D13" s="24" t="s">
        <v>122</v>
      </c>
      <c r="E13" s="24" t="s">
        <v>123</v>
      </c>
      <c r="F13" s="24" t="s">
        <v>124</v>
      </c>
      <c r="G13" s="24" t="s">
        <v>125</v>
      </c>
      <c r="H13" s="24" t="s">
        <v>126</v>
      </c>
      <c r="I13" s="151" t="s">
        <v>127</v>
      </c>
    </row>
    <row r="14" spans="1:9" x14ac:dyDescent="0.25">
      <c r="A14" s="225"/>
      <c r="B14" s="25" t="s">
        <v>128</v>
      </c>
      <c r="C14" s="26" t="s">
        <v>81</v>
      </c>
      <c r="D14" s="24" t="s">
        <v>129</v>
      </c>
      <c r="E14" s="24" t="s">
        <v>130</v>
      </c>
      <c r="F14" s="24" t="s">
        <v>131</v>
      </c>
      <c r="G14" s="24" t="s">
        <v>132</v>
      </c>
      <c r="H14" s="24" t="s">
        <v>133</v>
      </c>
      <c r="I14" s="151" t="s">
        <v>134</v>
      </c>
    </row>
    <row r="15" spans="1:9" x14ac:dyDescent="0.25">
      <c r="A15" s="225"/>
      <c r="B15" s="25" t="s">
        <v>135</v>
      </c>
      <c r="C15" s="26" t="s">
        <v>81</v>
      </c>
      <c r="D15" s="24" t="s">
        <v>136</v>
      </c>
      <c r="E15" s="24" t="s">
        <v>137</v>
      </c>
      <c r="F15" s="24" t="s">
        <v>138</v>
      </c>
      <c r="G15" s="24" t="s">
        <v>139</v>
      </c>
      <c r="H15" s="24" t="s">
        <v>140</v>
      </c>
      <c r="I15" s="151" t="s">
        <v>141</v>
      </c>
    </row>
    <row r="16" spans="1:9" x14ac:dyDescent="0.25">
      <c r="A16" s="287" t="s">
        <v>142</v>
      </c>
      <c r="B16" s="287"/>
      <c r="C16" s="287"/>
      <c r="D16" s="287"/>
      <c r="E16" s="287"/>
      <c r="F16" s="287"/>
      <c r="G16" s="287"/>
      <c r="H16" s="287"/>
      <c r="I16" s="287"/>
    </row>
    <row r="17" spans="1:9" x14ac:dyDescent="0.25">
      <c r="A17" s="24"/>
      <c r="B17" s="25" t="s">
        <v>143</v>
      </c>
      <c r="C17" s="26" t="s">
        <v>81</v>
      </c>
      <c r="D17" s="24" t="s">
        <v>144</v>
      </c>
      <c r="E17" s="24" t="s">
        <v>145</v>
      </c>
      <c r="F17" s="24" t="s">
        <v>146</v>
      </c>
      <c r="G17" s="24" t="s">
        <v>147</v>
      </c>
      <c r="H17" s="24" t="s">
        <v>148</v>
      </c>
      <c r="I17" s="151" t="s">
        <v>149</v>
      </c>
    </row>
    <row r="18" spans="1:9" x14ac:dyDescent="0.25">
      <c r="A18" s="24"/>
      <c r="B18" s="25" t="s">
        <v>150</v>
      </c>
      <c r="C18" s="26" t="s">
        <v>81</v>
      </c>
      <c r="D18" s="24" t="s">
        <v>151</v>
      </c>
      <c r="E18" s="24" t="s">
        <v>152</v>
      </c>
      <c r="F18" s="24" t="s">
        <v>153</v>
      </c>
      <c r="G18" s="24" t="s">
        <v>154</v>
      </c>
      <c r="H18" s="24" t="s">
        <v>155</v>
      </c>
      <c r="I18" s="151" t="s">
        <v>156</v>
      </c>
    </row>
    <row r="19" spans="1:9" x14ac:dyDescent="0.25">
      <c r="A19" s="287" t="s">
        <v>157</v>
      </c>
      <c r="B19" s="287"/>
      <c r="C19" s="287"/>
      <c r="D19" s="287"/>
      <c r="E19" s="287"/>
      <c r="F19" s="287"/>
      <c r="G19" s="287"/>
      <c r="H19" s="287"/>
      <c r="I19" s="287"/>
    </row>
    <row r="20" spans="1:9" x14ac:dyDescent="0.25">
      <c r="A20" s="24"/>
      <c r="B20" s="25" t="s">
        <v>158</v>
      </c>
      <c r="C20" s="26" t="s">
        <v>81</v>
      </c>
      <c r="D20" s="24" t="s">
        <v>159</v>
      </c>
      <c r="E20" s="24" t="s">
        <v>160</v>
      </c>
      <c r="F20" s="24" t="s">
        <v>161</v>
      </c>
      <c r="G20" s="24" t="s">
        <v>162</v>
      </c>
      <c r="H20" s="24" t="s">
        <v>163</v>
      </c>
      <c r="I20" s="151" t="s">
        <v>164</v>
      </c>
    </row>
    <row r="21" spans="1:9" x14ac:dyDescent="0.25">
      <c r="A21" s="24"/>
      <c r="B21" s="25" t="s">
        <v>165</v>
      </c>
      <c r="C21" s="26" t="s">
        <v>81</v>
      </c>
      <c r="D21" s="24" t="s">
        <v>166</v>
      </c>
      <c r="E21" s="24" t="s">
        <v>167</v>
      </c>
      <c r="F21" s="24" t="s">
        <v>168</v>
      </c>
      <c r="G21" s="24" t="s">
        <v>169</v>
      </c>
      <c r="H21" s="24" t="s">
        <v>170</v>
      </c>
      <c r="I21" s="151" t="s">
        <v>171</v>
      </c>
    </row>
    <row r="22" spans="1:9" x14ac:dyDescent="0.25">
      <c r="A22" s="24"/>
      <c r="B22" s="25" t="s">
        <v>172</v>
      </c>
      <c r="C22" s="26" t="s">
        <v>81</v>
      </c>
      <c r="D22" s="24" t="s">
        <v>173</v>
      </c>
      <c r="E22" s="24" t="s">
        <v>174</v>
      </c>
      <c r="F22" s="24" t="s">
        <v>175</v>
      </c>
      <c r="G22" s="24" t="s">
        <v>176</v>
      </c>
      <c r="H22" s="24" t="s">
        <v>177</v>
      </c>
      <c r="I22" s="151" t="s">
        <v>178</v>
      </c>
    </row>
    <row r="23" spans="1:9" x14ac:dyDescent="0.25">
      <c r="A23" s="24"/>
      <c r="B23" s="25" t="s">
        <v>179</v>
      </c>
      <c r="C23" s="26" t="s">
        <v>81</v>
      </c>
      <c r="D23" s="24" t="s">
        <v>180</v>
      </c>
      <c r="E23" s="24" t="s">
        <v>181</v>
      </c>
      <c r="F23" s="24" t="s">
        <v>182</v>
      </c>
      <c r="G23" s="24" t="s">
        <v>183</v>
      </c>
      <c r="H23" s="24" t="s">
        <v>184</v>
      </c>
      <c r="I23" s="151" t="s">
        <v>185</v>
      </c>
    </row>
    <row r="24" spans="1:9" x14ac:dyDescent="0.25">
      <c r="A24" s="288" t="s">
        <v>186</v>
      </c>
      <c r="B24" s="288"/>
      <c r="C24" s="183" t="s">
        <v>81</v>
      </c>
      <c r="D24" s="184" t="s">
        <v>187</v>
      </c>
      <c r="E24" s="184" t="s">
        <v>188</v>
      </c>
      <c r="F24" s="184" t="s">
        <v>189</v>
      </c>
      <c r="G24" s="184" t="s">
        <v>190</v>
      </c>
      <c r="H24" s="184" t="s">
        <v>191</v>
      </c>
      <c r="I24" s="184" t="s">
        <v>192</v>
      </c>
    </row>
    <row r="25" spans="1:9" x14ac:dyDescent="0.25">
      <c r="A25" s="283" t="s">
        <v>193</v>
      </c>
      <c r="B25" s="283"/>
      <c r="C25" s="26" t="s">
        <v>81</v>
      </c>
      <c r="D25" s="24" t="s">
        <v>194</v>
      </c>
      <c r="E25" s="24" t="s">
        <v>195</v>
      </c>
      <c r="F25" s="24" t="s">
        <v>196</v>
      </c>
      <c r="G25" s="24" t="s">
        <v>197</v>
      </c>
      <c r="H25" s="24" t="s">
        <v>198</v>
      </c>
      <c r="I25" s="151" t="s">
        <v>199</v>
      </c>
    </row>
    <row r="26" spans="1:9" x14ac:dyDescent="0.25">
      <c r="A26" s="283" t="s">
        <v>200</v>
      </c>
      <c r="B26" s="283"/>
      <c r="C26" s="26" t="s">
        <v>81</v>
      </c>
      <c r="D26" s="24" t="s">
        <v>201</v>
      </c>
      <c r="E26" s="24" t="s">
        <v>202</v>
      </c>
      <c r="F26" s="24" t="s">
        <v>203</v>
      </c>
      <c r="G26" s="24" t="s">
        <v>204</v>
      </c>
      <c r="H26" s="24" t="s">
        <v>205</v>
      </c>
      <c r="I26" s="151" t="s">
        <v>206</v>
      </c>
    </row>
    <row r="27" spans="1:9" x14ac:dyDescent="0.25">
      <c r="A27" s="287" t="s">
        <v>207</v>
      </c>
      <c r="B27" s="287"/>
      <c r="C27" s="287"/>
      <c r="D27" s="287"/>
      <c r="E27" s="287"/>
      <c r="F27" s="287"/>
      <c r="G27" s="287"/>
      <c r="H27" s="287"/>
      <c r="I27" s="287"/>
    </row>
    <row r="28" spans="1:9" x14ac:dyDescent="0.25">
      <c r="A28" s="24"/>
      <c r="B28" s="25" t="s">
        <v>208</v>
      </c>
      <c r="C28" s="26" t="s">
        <v>81</v>
      </c>
      <c r="D28" s="24" t="s">
        <v>209</v>
      </c>
      <c r="E28" s="24" t="s">
        <v>210</v>
      </c>
      <c r="F28" s="24" t="s">
        <v>211</v>
      </c>
      <c r="G28" s="24" t="s">
        <v>212</v>
      </c>
      <c r="H28" s="24" t="s">
        <v>213</v>
      </c>
      <c r="I28" s="151" t="s">
        <v>214</v>
      </c>
    </row>
    <row r="29" spans="1:9" x14ac:dyDescent="0.25">
      <c r="A29" s="24"/>
      <c r="B29" s="25" t="s">
        <v>215</v>
      </c>
      <c r="C29" s="26" t="s">
        <v>81</v>
      </c>
      <c r="D29" s="24" t="s">
        <v>216</v>
      </c>
      <c r="E29" s="24" t="s">
        <v>217</v>
      </c>
      <c r="F29" s="24" t="s">
        <v>218</v>
      </c>
      <c r="G29" s="24" t="s">
        <v>219</v>
      </c>
      <c r="H29" s="24" t="s">
        <v>220</v>
      </c>
      <c r="I29" s="151" t="s">
        <v>221</v>
      </c>
    </row>
    <row r="30" spans="1:9" x14ac:dyDescent="0.25">
      <c r="A30" s="283" t="s">
        <v>222</v>
      </c>
      <c r="B30" s="283"/>
      <c r="C30" s="26" t="s">
        <v>81</v>
      </c>
      <c r="D30" s="24" t="s">
        <v>223</v>
      </c>
      <c r="E30" s="24" t="s">
        <v>224</v>
      </c>
      <c r="F30" s="24" t="s">
        <v>225</v>
      </c>
      <c r="G30" s="24" t="s">
        <v>226</v>
      </c>
      <c r="H30" s="24" t="s">
        <v>227</v>
      </c>
      <c r="I30" s="151" t="s">
        <v>228</v>
      </c>
    </row>
    <row r="31" spans="1:9" x14ac:dyDescent="0.25">
      <c r="A31" s="287" t="s">
        <v>229</v>
      </c>
      <c r="B31" s="287"/>
      <c r="C31" s="287"/>
      <c r="D31" s="287"/>
      <c r="E31" s="287"/>
      <c r="F31" s="287"/>
      <c r="G31" s="287"/>
      <c r="H31" s="287"/>
      <c r="I31" s="287"/>
    </row>
    <row r="32" spans="1:9" x14ac:dyDescent="0.25">
      <c r="A32" s="225"/>
      <c r="B32" s="27" t="s">
        <v>230</v>
      </c>
      <c r="C32" s="28" t="s">
        <v>81</v>
      </c>
      <c r="D32" s="14" t="s">
        <v>231</v>
      </c>
      <c r="E32" s="14" t="s">
        <v>232</v>
      </c>
      <c r="F32" s="14" t="s">
        <v>233</v>
      </c>
      <c r="G32" s="14" t="s">
        <v>234</v>
      </c>
      <c r="H32" s="14" t="s">
        <v>235</v>
      </c>
      <c r="I32" s="152" t="s">
        <v>236</v>
      </c>
    </row>
    <row r="33" spans="1:9" x14ac:dyDescent="0.25">
      <c r="A33" s="24"/>
      <c r="B33" s="27" t="s">
        <v>237</v>
      </c>
      <c r="C33" s="28" t="s">
        <v>81</v>
      </c>
      <c r="D33" s="29" t="s">
        <v>238</v>
      </c>
      <c r="E33" s="29" t="s">
        <v>239</v>
      </c>
      <c r="F33" s="29" t="s">
        <v>240</v>
      </c>
      <c r="G33" s="29" t="s">
        <v>241</v>
      </c>
      <c r="H33" s="29" t="s">
        <v>242</v>
      </c>
      <c r="I33" s="153" t="s">
        <v>243</v>
      </c>
    </row>
    <row r="34" spans="1:9" x14ac:dyDescent="0.25">
      <c r="A34" s="24"/>
      <c r="B34" s="27" t="s">
        <v>244</v>
      </c>
      <c r="C34" s="28" t="s">
        <v>81</v>
      </c>
      <c r="D34" s="14" t="s">
        <v>245</v>
      </c>
      <c r="E34" s="14" t="s">
        <v>246</v>
      </c>
      <c r="F34" s="14" t="s">
        <v>247</v>
      </c>
      <c r="G34" s="14" t="s">
        <v>248</v>
      </c>
      <c r="H34" s="14" t="s">
        <v>249</v>
      </c>
      <c r="I34" s="152" t="s">
        <v>250</v>
      </c>
    </row>
    <row r="35" spans="1:9" x14ac:dyDescent="0.25">
      <c r="A35" s="24"/>
      <c r="B35" s="25" t="s">
        <v>251</v>
      </c>
      <c r="C35" s="26" t="s">
        <v>81</v>
      </c>
      <c r="D35" s="229" t="s">
        <v>238</v>
      </c>
      <c r="E35" s="229" t="s">
        <v>238</v>
      </c>
      <c r="F35" s="229" t="s">
        <v>238</v>
      </c>
      <c r="G35" s="229" t="s">
        <v>238</v>
      </c>
      <c r="H35" s="229" t="s">
        <v>238</v>
      </c>
      <c r="I35" s="154" t="s">
        <v>238</v>
      </c>
    </row>
    <row r="36" spans="1:9" x14ac:dyDescent="0.25">
      <c r="A36" s="24"/>
      <c r="B36" s="25" t="s">
        <v>252</v>
      </c>
      <c r="C36" s="26" t="s">
        <v>81</v>
      </c>
      <c r="D36" s="24" t="s">
        <v>253</v>
      </c>
      <c r="E36" s="24" t="s">
        <v>254</v>
      </c>
      <c r="F36" s="24" t="s">
        <v>255</v>
      </c>
      <c r="G36" s="24" t="s">
        <v>256</v>
      </c>
      <c r="H36" s="24" t="s">
        <v>257</v>
      </c>
      <c r="I36" s="151" t="s">
        <v>258</v>
      </c>
    </row>
    <row r="37" spans="1:9" x14ac:dyDescent="0.25">
      <c r="A37" s="24"/>
      <c r="B37" s="25" t="s">
        <v>259</v>
      </c>
      <c r="C37" s="26" t="s">
        <v>81</v>
      </c>
      <c r="D37" s="24" t="s">
        <v>260</v>
      </c>
      <c r="E37" s="24" t="s">
        <v>261</v>
      </c>
      <c r="F37" s="24" t="s">
        <v>262</v>
      </c>
      <c r="G37" s="24" t="s">
        <v>263</v>
      </c>
      <c r="H37" s="24" t="s">
        <v>264</v>
      </c>
      <c r="I37" s="151" t="s">
        <v>265</v>
      </c>
    </row>
    <row r="38" spans="1:9" x14ac:dyDescent="0.25">
      <c r="A38" s="225" t="s">
        <v>266</v>
      </c>
      <c r="C38" s="225"/>
      <c r="D38" s="225"/>
      <c r="E38" s="225"/>
      <c r="F38" s="225"/>
      <c r="G38" s="225"/>
      <c r="H38" s="225"/>
      <c r="I38" s="155"/>
    </row>
    <row r="39" spans="1:9" x14ac:dyDescent="0.25">
      <c r="A39" s="225"/>
      <c r="B39" s="25" t="s">
        <v>267</v>
      </c>
      <c r="C39" s="26" t="s">
        <v>81</v>
      </c>
      <c r="D39" s="24" t="s">
        <v>268</v>
      </c>
      <c r="E39" s="24" t="s">
        <v>269</v>
      </c>
      <c r="F39" s="24" t="s">
        <v>270</v>
      </c>
      <c r="G39" s="24" t="s">
        <v>271</v>
      </c>
      <c r="H39" s="24" t="s">
        <v>272</v>
      </c>
      <c r="I39" s="151" t="s">
        <v>273</v>
      </c>
    </row>
    <row r="40" spans="1:9" x14ac:dyDescent="0.25">
      <c r="A40" s="225"/>
      <c r="B40" s="25" t="s">
        <v>274</v>
      </c>
      <c r="C40" s="26" t="s">
        <v>81</v>
      </c>
      <c r="D40" s="24" t="s">
        <v>275</v>
      </c>
      <c r="E40" s="24" t="s">
        <v>276</v>
      </c>
      <c r="F40" s="24" t="s">
        <v>277</v>
      </c>
      <c r="G40" s="24" t="s">
        <v>278</v>
      </c>
      <c r="H40" s="24" t="s">
        <v>279</v>
      </c>
      <c r="I40" s="151" t="s">
        <v>280</v>
      </c>
    </row>
    <row r="41" spans="1:9" x14ac:dyDescent="0.25">
      <c r="A41" s="225"/>
      <c r="B41" s="25" t="s">
        <v>281</v>
      </c>
      <c r="C41" s="26" t="s">
        <v>81</v>
      </c>
      <c r="D41" s="24" t="s">
        <v>282</v>
      </c>
      <c r="E41" s="24" t="s">
        <v>283</v>
      </c>
      <c r="F41" s="24" t="s">
        <v>284</v>
      </c>
      <c r="G41" s="24" t="s">
        <v>285</v>
      </c>
      <c r="H41" s="24" t="s">
        <v>286</v>
      </c>
      <c r="I41" s="151" t="s">
        <v>287</v>
      </c>
    </row>
    <row r="42" spans="1:9" x14ac:dyDescent="0.25">
      <c r="A42" s="225" t="s">
        <v>288</v>
      </c>
      <c r="C42" s="225"/>
      <c r="D42" s="225"/>
      <c r="E42" s="225"/>
      <c r="F42" s="225"/>
      <c r="G42" s="225"/>
      <c r="H42" s="225"/>
      <c r="I42" s="155"/>
    </row>
    <row r="43" spans="1:9" x14ac:dyDescent="0.25">
      <c r="A43" s="225"/>
      <c r="B43" s="25" t="s">
        <v>267</v>
      </c>
      <c r="C43" s="26" t="s">
        <v>81</v>
      </c>
      <c r="D43" s="24" t="s">
        <v>289</v>
      </c>
      <c r="E43" s="24" t="s">
        <v>269</v>
      </c>
      <c r="F43" s="24" t="s">
        <v>290</v>
      </c>
      <c r="G43" s="24" t="s">
        <v>291</v>
      </c>
      <c r="H43" s="24" t="s">
        <v>272</v>
      </c>
      <c r="I43" s="151" t="s">
        <v>292</v>
      </c>
    </row>
    <row r="44" spans="1:9" x14ac:dyDescent="0.25">
      <c r="A44" s="24"/>
      <c r="B44" s="25" t="s">
        <v>293</v>
      </c>
      <c r="C44" s="26" t="s">
        <v>81</v>
      </c>
      <c r="D44" s="24" t="s">
        <v>294</v>
      </c>
      <c r="E44" s="24" t="s">
        <v>295</v>
      </c>
      <c r="F44" s="24" t="s">
        <v>296</v>
      </c>
      <c r="G44" s="24" t="s">
        <v>297</v>
      </c>
      <c r="H44" s="24" t="s">
        <v>298</v>
      </c>
      <c r="I44" s="151" t="s">
        <v>299</v>
      </c>
    </row>
    <row r="45" spans="1:9" x14ac:dyDescent="0.25">
      <c r="A45" s="24"/>
      <c r="B45" s="25" t="s">
        <v>300</v>
      </c>
      <c r="C45" s="26" t="s">
        <v>81</v>
      </c>
      <c r="D45" s="24" t="s">
        <v>301</v>
      </c>
      <c r="E45" s="24" t="s">
        <v>302</v>
      </c>
      <c r="F45" s="24" t="s">
        <v>303</v>
      </c>
      <c r="G45" s="24" t="s">
        <v>304</v>
      </c>
      <c r="H45" s="24" t="s">
        <v>305</v>
      </c>
      <c r="I45" s="151" t="s">
        <v>306</v>
      </c>
    </row>
    <row r="46" spans="1:9" x14ac:dyDescent="0.25">
      <c r="A46" s="24"/>
      <c r="B46" s="25" t="s">
        <v>307</v>
      </c>
      <c r="C46" s="26" t="s">
        <v>81</v>
      </c>
      <c r="D46" s="24" t="s">
        <v>308</v>
      </c>
      <c r="E46" s="24" t="s">
        <v>309</v>
      </c>
      <c r="F46" s="24" t="s">
        <v>310</v>
      </c>
      <c r="G46" s="24" t="s">
        <v>311</v>
      </c>
      <c r="H46" s="24" t="s">
        <v>312</v>
      </c>
      <c r="I46" s="151" t="s">
        <v>313</v>
      </c>
    </row>
    <row r="47" spans="1:9" x14ac:dyDescent="0.25">
      <c r="A47" s="283" t="s">
        <v>314</v>
      </c>
      <c r="B47" s="283"/>
      <c r="C47" s="26" t="s">
        <v>81</v>
      </c>
      <c r="D47" s="24" t="s">
        <v>315</v>
      </c>
      <c r="E47" s="24" t="s">
        <v>316</v>
      </c>
      <c r="F47" s="24" t="s">
        <v>317</v>
      </c>
      <c r="G47" s="24" t="s">
        <v>318</v>
      </c>
      <c r="H47" s="24" t="s">
        <v>319</v>
      </c>
      <c r="I47" s="151" t="s">
        <v>320</v>
      </c>
    </row>
    <row r="48" spans="1:9" x14ac:dyDescent="0.25">
      <c r="A48" s="283" t="s">
        <v>321</v>
      </c>
      <c r="B48" s="283"/>
      <c r="C48" s="26" t="s">
        <v>81</v>
      </c>
      <c r="D48" s="24" t="s">
        <v>322</v>
      </c>
      <c r="E48" s="24" t="s">
        <v>323</v>
      </c>
      <c r="F48" s="24" t="s">
        <v>324</v>
      </c>
      <c r="G48" s="24" t="s">
        <v>325</v>
      </c>
      <c r="H48" s="24" t="s">
        <v>326</v>
      </c>
      <c r="I48" s="151" t="s">
        <v>327</v>
      </c>
    </row>
    <row r="49" spans="1:9" x14ac:dyDescent="0.25">
      <c r="A49" s="289" t="s">
        <v>328</v>
      </c>
      <c r="B49" s="289"/>
      <c r="C49" s="289"/>
      <c r="D49" s="289"/>
      <c r="E49" s="289"/>
      <c r="F49" s="289"/>
      <c r="G49" s="289"/>
      <c r="H49" s="289"/>
      <c r="I49" s="289"/>
    </row>
    <row r="50" spans="1:9" x14ac:dyDescent="0.25">
      <c r="A50" s="24"/>
      <c r="B50" s="30" t="s">
        <v>329</v>
      </c>
      <c r="C50" s="26" t="s">
        <v>81</v>
      </c>
      <c r="D50" s="24" t="s">
        <v>330</v>
      </c>
      <c r="E50" s="24" t="s">
        <v>331</v>
      </c>
      <c r="F50" s="24" t="s">
        <v>332</v>
      </c>
      <c r="G50" s="24" t="s">
        <v>333</v>
      </c>
      <c r="H50" s="24" t="s">
        <v>334</v>
      </c>
      <c r="I50" s="151" t="s">
        <v>335</v>
      </c>
    </row>
    <row r="51" spans="1:9" x14ac:dyDescent="0.25">
      <c r="A51" s="24"/>
      <c r="B51" s="30" t="s">
        <v>336</v>
      </c>
      <c r="C51" s="26" t="s">
        <v>81</v>
      </c>
      <c r="D51" s="24" t="s">
        <v>337</v>
      </c>
      <c r="E51" s="24" t="s">
        <v>338</v>
      </c>
      <c r="F51" s="24" t="s">
        <v>339</v>
      </c>
      <c r="G51" s="24" t="s">
        <v>340</v>
      </c>
      <c r="H51" s="24" t="s">
        <v>341</v>
      </c>
      <c r="I51" s="151" t="s">
        <v>342</v>
      </c>
    </row>
    <row r="52" spans="1:9" x14ac:dyDescent="0.25">
      <c r="A52" s="24"/>
      <c r="B52" s="30" t="s">
        <v>343</v>
      </c>
      <c r="C52" s="26" t="s">
        <v>81</v>
      </c>
      <c r="D52" s="24" t="s">
        <v>344</v>
      </c>
      <c r="E52" s="24" t="s">
        <v>345</v>
      </c>
      <c r="F52" s="24" t="s">
        <v>346</v>
      </c>
      <c r="G52" s="24" t="s">
        <v>347</v>
      </c>
      <c r="H52" s="24" t="s">
        <v>257</v>
      </c>
      <c r="I52" s="151" t="s">
        <v>348</v>
      </c>
    </row>
    <row r="53" spans="1:9" x14ac:dyDescent="0.25">
      <c r="A53" s="31"/>
      <c r="B53" s="32" t="s">
        <v>349</v>
      </c>
      <c r="C53" s="33" t="s">
        <v>81</v>
      </c>
      <c r="D53" s="31" t="s">
        <v>350</v>
      </c>
      <c r="E53" s="31" t="s">
        <v>351</v>
      </c>
      <c r="F53" s="31" t="s">
        <v>352</v>
      </c>
      <c r="G53" s="31" t="s">
        <v>353</v>
      </c>
      <c r="H53" s="31" t="s">
        <v>354</v>
      </c>
      <c r="I53" s="156" t="s">
        <v>355</v>
      </c>
    </row>
    <row r="55" spans="1:9" x14ac:dyDescent="0.25">
      <c r="A55" s="3" t="s">
        <v>356</v>
      </c>
    </row>
    <row r="56" spans="1:9" x14ac:dyDescent="0.25">
      <c r="A56" s="34" t="s">
        <v>357</v>
      </c>
    </row>
    <row r="58" spans="1:9" x14ac:dyDescent="0.25">
      <c r="A58" s="34" t="s">
        <v>358</v>
      </c>
    </row>
  </sheetData>
  <mergeCells count="13">
    <mergeCell ref="A47:B47"/>
    <mergeCell ref="A48:B48"/>
    <mergeCell ref="A49:I49"/>
    <mergeCell ref="A26:B26"/>
    <mergeCell ref="A27:I27"/>
    <mergeCell ref="A30:B30"/>
    <mergeCell ref="A31:I31"/>
    <mergeCell ref="A25:B25"/>
    <mergeCell ref="A3:B5"/>
    <mergeCell ref="D3:I3"/>
    <mergeCell ref="A16:I16"/>
    <mergeCell ref="A19:I19"/>
    <mergeCell ref="A24:B2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DD0C-A654-4937-A6FB-D795F34D068D}">
  <dimension ref="A1:E44"/>
  <sheetViews>
    <sheetView zoomScale="85" zoomScaleNormal="85" workbookViewId="0">
      <pane xSplit="1" ySplit="6" topLeftCell="B7" activePane="bottomRight" state="frozen"/>
      <selection pane="topRight" activeCell="B1" sqref="B1"/>
      <selection pane="bottomLeft" activeCell="A7" sqref="A7"/>
      <selection pane="bottomRight"/>
    </sheetView>
  </sheetViews>
  <sheetFormatPr defaultRowHeight="15" x14ac:dyDescent="0.25"/>
  <cols>
    <col min="1" max="1" width="53.28515625" customWidth="1"/>
    <col min="2" max="2" width="19.7109375" customWidth="1"/>
    <col min="3" max="3" width="17.7109375" customWidth="1"/>
  </cols>
  <sheetData>
    <row r="1" spans="1:4" ht="15.75" x14ac:dyDescent="0.25">
      <c r="A1" s="81" t="s">
        <v>8020</v>
      </c>
    </row>
    <row r="3" spans="1:4" x14ac:dyDescent="0.25">
      <c r="A3" s="290" t="s">
        <v>359</v>
      </c>
      <c r="B3" s="293" t="s">
        <v>360</v>
      </c>
      <c r="C3" s="293" t="s">
        <v>361</v>
      </c>
      <c r="D3" s="181"/>
    </row>
    <row r="4" spans="1:4" x14ac:dyDescent="0.25">
      <c r="A4" s="291"/>
      <c r="B4" s="294"/>
      <c r="C4" s="294"/>
      <c r="D4" s="171" t="s">
        <v>362</v>
      </c>
    </row>
    <row r="5" spans="1:4" x14ac:dyDescent="0.25">
      <c r="A5" s="292"/>
      <c r="B5" s="231" t="s">
        <v>363</v>
      </c>
      <c r="C5" s="231" t="s">
        <v>363</v>
      </c>
      <c r="D5" s="180"/>
    </row>
    <row r="6" spans="1:4" x14ac:dyDescent="0.25">
      <c r="A6" s="179" t="s">
        <v>79</v>
      </c>
      <c r="B6" s="84"/>
      <c r="C6" s="84"/>
    </row>
    <row r="7" spans="1:4" x14ac:dyDescent="0.25">
      <c r="A7" s="176" t="s">
        <v>80</v>
      </c>
      <c r="B7" s="89" t="s">
        <v>364</v>
      </c>
      <c r="C7" s="89" t="s">
        <v>364</v>
      </c>
      <c r="D7" s="85">
        <v>1</v>
      </c>
    </row>
    <row r="8" spans="1:4" x14ac:dyDescent="0.25">
      <c r="A8" s="176" t="s">
        <v>88</v>
      </c>
      <c r="B8" s="89" t="s">
        <v>365</v>
      </c>
      <c r="C8" s="89" t="s">
        <v>365</v>
      </c>
      <c r="D8" s="85"/>
    </row>
    <row r="9" spans="1:4" x14ac:dyDescent="0.25">
      <c r="A9" s="87" t="s">
        <v>95</v>
      </c>
      <c r="B9" s="89"/>
      <c r="C9" s="89"/>
      <c r="D9" s="85"/>
    </row>
    <row r="10" spans="1:4" x14ac:dyDescent="0.25">
      <c r="A10" s="176" t="s">
        <v>366</v>
      </c>
      <c r="B10" s="89" t="s">
        <v>367</v>
      </c>
      <c r="C10" s="89" t="s">
        <v>368</v>
      </c>
      <c r="D10" s="85">
        <v>3.5999999999999997E-2</v>
      </c>
    </row>
    <row r="11" spans="1:4" x14ac:dyDescent="0.25">
      <c r="A11" s="176" t="s">
        <v>369</v>
      </c>
      <c r="B11" s="89" t="s">
        <v>105</v>
      </c>
      <c r="C11" s="89" t="s">
        <v>105</v>
      </c>
      <c r="D11" s="85">
        <v>6.5000000000000002E-2</v>
      </c>
    </row>
    <row r="12" spans="1:4" x14ac:dyDescent="0.25">
      <c r="A12" s="176" t="s">
        <v>107</v>
      </c>
      <c r="B12" s="89" t="s">
        <v>370</v>
      </c>
      <c r="C12" s="89" t="s">
        <v>370</v>
      </c>
      <c r="D12" s="85">
        <v>1</v>
      </c>
    </row>
    <row r="13" spans="1:4" x14ac:dyDescent="0.25">
      <c r="A13" s="176" t="s">
        <v>114</v>
      </c>
      <c r="B13" s="89" t="s">
        <v>371</v>
      </c>
      <c r="C13" s="89" t="s">
        <v>371</v>
      </c>
      <c r="D13" s="85"/>
    </row>
    <row r="14" spans="1:4" x14ac:dyDescent="0.25">
      <c r="A14" s="176" t="s">
        <v>121</v>
      </c>
      <c r="B14" s="89" t="s">
        <v>372</v>
      </c>
      <c r="C14" s="89" t="s">
        <v>372</v>
      </c>
      <c r="D14" s="85"/>
    </row>
    <row r="15" spans="1:4" x14ac:dyDescent="0.25">
      <c r="A15" s="176" t="s">
        <v>128</v>
      </c>
      <c r="B15" s="89" t="s">
        <v>373</v>
      </c>
      <c r="C15" s="89" t="s">
        <v>373</v>
      </c>
      <c r="D15" s="85"/>
    </row>
    <row r="16" spans="1:4" x14ac:dyDescent="0.25">
      <c r="A16" s="176" t="s">
        <v>135</v>
      </c>
      <c r="B16" s="89" t="s">
        <v>374</v>
      </c>
      <c r="C16" s="89" t="s">
        <v>374</v>
      </c>
      <c r="D16" s="85"/>
    </row>
    <row r="17" spans="1:4" x14ac:dyDescent="0.25">
      <c r="A17" s="197" t="s">
        <v>375</v>
      </c>
      <c r="B17" s="187" t="s">
        <v>376</v>
      </c>
      <c r="C17" s="187" t="s">
        <v>376</v>
      </c>
      <c r="D17" s="187">
        <v>1</v>
      </c>
    </row>
    <row r="18" spans="1:4" x14ac:dyDescent="0.25">
      <c r="A18" s="87" t="s">
        <v>142</v>
      </c>
      <c r="B18" s="89"/>
      <c r="C18" s="89"/>
      <c r="D18" s="85"/>
    </row>
    <row r="19" spans="1:4" x14ac:dyDescent="0.25">
      <c r="A19" s="176" t="s">
        <v>143</v>
      </c>
      <c r="B19" s="89" t="s">
        <v>377</v>
      </c>
      <c r="C19" s="89" t="s">
        <v>377</v>
      </c>
      <c r="D19" s="85">
        <v>1</v>
      </c>
    </row>
    <row r="20" spans="1:4" x14ac:dyDescent="0.25">
      <c r="A20" s="176" t="s">
        <v>150</v>
      </c>
      <c r="B20" s="89" t="s">
        <v>378</v>
      </c>
      <c r="C20" s="89" t="s">
        <v>378</v>
      </c>
      <c r="D20" s="85">
        <v>1</v>
      </c>
    </row>
    <row r="21" spans="1:4" x14ac:dyDescent="0.25">
      <c r="A21" s="87" t="s">
        <v>157</v>
      </c>
      <c r="B21" s="89"/>
      <c r="C21" s="89"/>
      <c r="D21" s="85"/>
    </row>
    <row r="22" spans="1:4" x14ac:dyDescent="0.25">
      <c r="A22" s="176" t="s">
        <v>158</v>
      </c>
      <c r="B22" s="89" t="s">
        <v>379</v>
      </c>
      <c r="C22" s="89" t="s">
        <v>379</v>
      </c>
      <c r="D22" s="85">
        <v>1</v>
      </c>
    </row>
    <row r="23" spans="1:4" x14ac:dyDescent="0.25">
      <c r="A23" s="176" t="s">
        <v>165</v>
      </c>
      <c r="B23" s="89" t="s">
        <v>380</v>
      </c>
      <c r="C23" s="89" t="s">
        <v>380</v>
      </c>
      <c r="D23" s="85">
        <v>1</v>
      </c>
    </row>
    <row r="24" spans="1:4" x14ac:dyDescent="0.25">
      <c r="A24" s="176" t="s">
        <v>172</v>
      </c>
      <c r="B24" s="89" t="s">
        <v>381</v>
      </c>
      <c r="C24" s="89" t="s">
        <v>381</v>
      </c>
      <c r="D24" s="85">
        <v>1</v>
      </c>
    </row>
    <row r="25" spans="1:4" x14ac:dyDescent="0.25">
      <c r="A25" s="176" t="s">
        <v>179</v>
      </c>
      <c r="B25" s="89" t="s">
        <v>382</v>
      </c>
      <c r="C25" s="89" t="s">
        <v>382</v>
      </c>
      <c r="D25" s="85">
        <v>1</v>
      </c>
    </row>
    <row r="26" spans="1:4" x14ac:dyDescent="0.25">
      <c r="A26" s="87" t="s">
        <v>186</v>
      </c>
      <c r="B26" s="89" t="s">
        <v>383</v>
      </c>
      <c r="C26" s="89" t="s">
        <v>383</v>
      </c>
      <c r="D26" s="85">
        <v>1</v>
      </c>
    </row>
    <row r="27" spans="1:4" x14ac:dyDescent="0.25">
      <c r="A27" s="87" t="s">
        <v>193</v>
      </c>
      <c r="B27" s="89" t="s">
        <v>384</v>
      </c>
      <c r="C27" s="89" t="s">
        <v>384</v>
      </c>
      <c r="D27" s="85">
        <v>1</v>
      </c>
    </row>
    <row r="28" spans="1:4" x14ac:dyDescent="0.25">
      <c r="A28" s="87" t="s">
        <v>200</v>
      </c>
      <c r="B28" s="89" t="s">
        <v>385</v>
      </c>
      <c r="C28" s="89" t="s">
        <v>385</v>
      </c>
      <c r="D28" s="85">
        <v>1</v>
      </c>
    </row>
    <row r="29" spans="1:4" x14ac:dyDescent="0.25">
      <c r="A29" s="87" t="s">
        <v>207</v>
      </c>
      <c r="B29" s="89"/>
      <c r="C29" s="89"/>
      <c r="D29" s="85"/>
    </row>
    <row r="30" spans="1:4" x14ac:dyDescent="0.25">
      <c r="A30" s="176" t="s">
        <v>208</v>
      </c>
      <c r="B30" s="89" t="s">
        <v>386</v>
      </c>
      <c r="C30" s="89" t="s">
        <v>386</v>
      </c>
      <c r="D30" s="85">
        <v>1</v>
      </c>
    </row>
    <row r="31" spans="1:4" x14ac:dyDescent="0.25">
      <c r="A31" s="176" t="s">
        <v>215</v>
      </c>
      <c r="B31" s="89" t="s">
        <v>387</v>
      </c>
      <c r="C31" s="89" t="s">
        <v>387</v>
      </c>
      <c r="D31" s="85">
        <v>1</v>
      </c>
    </row>
    <row r="32" spans="1:4" x14ac:dyDescent="0.25">
      <c r="A32" s="87" t="s">
        <v>222</v>
      </c>
      <c r="B32" s="89" t="s">
        <v>388</v>
      </c>
      <c r="C32" s="89" t="s">
        <v>388</v>
      </c>
      <c r="D32" s="85">
        <v>1</v>
      </c>
    </row>
    <row r="33" spans="1:5" x14ac:dyDescent="0.25">
      <c r="A33" s="178"/>
      <c r="B33" s="177"/>
      <c r="C33" s="177"/>
      <c r="D33" s="177"/>
    </row>
    <row r="34" spans="1:5" x14ac:dyDescent="0.25">
      <c r="A34" s="87" t="s">
        <v>389</v>
      </c>
      <c r="B34" s="89"/>
      <c r="C34" s="89"/>
      <c r="D34" s="85"/>
    </row>
    <row r="35" spans="1:5" x14ac:dyDescent="0.25">
      <c r="A35" s="186" t="s">
        <v>230</v>
      </c>
      <c r="B35" s="185" t="s">
        <v>390</v>
      </c>
      <c r="C35" s="185" t="s">
        <v>391</v>
      </c>
      <c r="D35" s="187" t="s">
        <v>392</v>
      </c>
    </row>
    <row r="36" spans="1:5" x14ac:dyDescent="0.25">
      <c r="A36" s="176" t="s">
        <v>237</v>
      </c>
      <c r="B36" s="89" t="s">
        <v>393</v>
      </c>
      <c r="C36" s="89" t="s">
        <v>394</v>
      </c>
      <c r="D36" s="85" t="s">
        <v>392</v>
      </c>
    </row>
    <row r="37" spans="1:5" x14ac:dyDescent="0.25">
      <c r="A37" s="186" t="s">
        <v>395</v>
      </c>
      <c r="B37" s="187" t="s">
        <v>396</v>
      </c>
      <c r="C37" s="187" t="s">
        <v>397</v>
      </c>
      <c r="D37" s="89" t="s">
        <v>392</v>
      </c>
    </row>
    <row r="38" spans="1:5" x14ac:dyDescent="0.25">
      <c r="A38" s="176" t="s">
        <v>252</v>
      </c>
      <c r="B38" s="89" t="s">
        <v>398</v>
      </c>
      <c r="C38" s="89" t="s">
        <v>399</v>
      </c>
      <c r="D38" s="89" t="s">
        <v>392</v>
      </c>
    </row>
    <row r="39" spans="1:5" x14ac:dyDescent="0.25">
      <c r="A39" s="175" t="s">
        <v>400</v>
      </c>
      <c r="B39" s="94" t="s">
        <v>401</v>
      </c>
      <c r="C39" s="94" t="s">
        <v>402</v>
      </c>
      <c r="D39" s="94">
        <v>0.50600000000000001</v>
      </c>
    </row>
    <row r="41" spans="1:5" ht="52.5" customHeight="1" x14ac:dyDescent="0.25">
      <c r="A41" s="182" t="s">
        <v>403</v>
      </c>
      <c r="B41" s="174"/>
      <c r="C41" s="174"/>
      <c r="D41" s="174"/>
      <c r="E41" s="174"/>
    </row>
    <row r="42" spans="1:5" x14ac:dyDescent="0.25">
      <c r="A42" s="182" t="s">
        <v>404</v>
      </c>
    </row>
    <row r="43" spans="1:5" ht="45" customHeight="1" x14ac:dyDescent="0.25">
      <c r="A43" s="34" t="s">
        <v>357</v>
      </c>
    </row>
    <row r="44" spans="1:5" x14ac:dyDescent="0.25">
      <c r="A44" s="34" t="s">
        <v>405</v>
      </c>
    </row>
  </sheetData>
  <mergeCells count="3">
    <mergeCell ref="A3:A5"/>
    <mergeCell ref="B3:B4"/>
    <mergeCell ref="C3:C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9164F-E918-4913-8EF5-780BD575D460}">
  <dimension ref="A1:G15"/>
  <sheetViews>
    <sheetView workbookViewId="0"/>
  </sheetViews>
  <sheetFormatPr defaultRowHeight="15" x14ac:dyDescent="0.25"/>
  <cols>
    <col min="1" max="1" width="27.5703125" customWidth="1"/>
    <col min="2" max="6" width="20.42578125" customWidth="1"/>
  </cols>
  <sheetData>
    <row r="1" spans="1:7" ht="15.75" x14ac:dyDescent="0.25">
      <c r="A1" s="4" t="s">
        <v>8022</v>
      </c>
      <c r="B1" s="5"/>
      <c r="C1" s="5"/>
      <c r="D1" s="5"/>
      <c r="E1" s="5"/>
      <c r="F1" s="5"/>
      <c r="G1" s="5"/>
    </row>
    <row r="2" spans="1:7" x14ac:dyDescent="0.25">
      <c r="A2" s="5"/>
      <c r="B2" s="5"/>
      <c r="C2" s="5"/>
      <c r="D2" s="5"/>
      <c r="E2" s="5"/>
      <c r="F2" s="5"/>
      <c r="G2" s="5"/>
    </row>
    <row r="3" spans="1:7" ht="30" x14ac:dyDescent="0.25">
      <c r="A3" s="189" t="s">
        <v>406</v>
      </c>
      <c r="B3" s="188" t="s">
        <v>407</v>
      </c>
      <c r="C3" s="188" t="s">
        <v>408</v>
      </c>
      <c r="D3" s="188" t="s">
        <v>409</v>
      </c>
      <c r="E3" s="188" t="s">
        <v>410</v>
      </c>
      <c r="F3" s="188" t="s">
        <v>411</v>
      </c>
      <c r="G3" s="5"/>
    </row>
    <row r="4" spans="1:7" x14ac:dyDescent="0.25">
      <c r="A4" s="9" t="s">
        <v>63</v>
      </c>
      <c r="B4" s="54">
        <v>26963</v>
      </c>
      <c r="C4" s="54">
        <f>B4/B14*100</f>
        <v>26.493274247590225</v>
      </c>
      <c r="D4" s="54">
        <v>4956</v>
      </c>
      <c r="E4" s="54">
        <f>D4/B14*100</f>
        <v>4.8696609120297136</v>
      </c>
      <c r="F4" s="54">
        <v>884</v>
      </c>
      <c r="G4" s="5"/>
    </row>
    <row r="5" spans="1:7" x14ac:dyDescent="0.25">
      <c r="A5" s="9" t="s">
        <v>65</v>
      </c>
      <c r="B5" s="54">
        <v>11756</v>
      </c>
      <c r="C5" s="54">
        <f>B5/B14*100</f>
        <v>11.551197272361039</v>
      </c>
      <c r="D5" s="54">
        <v>1814</v>
      </c>
      <c r="E5" s="54">
        <f>D5/B14*100</f>
        <v>1.7823980820060332</v>
      </c>
      <c r="F5" s="54">
        <v>324</v>
      </c>
      <c r="G5" s="5"/>
    </row>
    <row r="6" spans="1:7" x14ac:dyDescent="0.25">
      <c r="A6" s="9" t="s">
        <v>412</v>
      </c>
      <c r="B6" s="54">
        <v>6595</v>
      </c>
      <c r="C6" s="54">
        <f>B6/B14*100</f>
        <v>6.4801076906448669</v>
      </c>
      <c r="D6" s="54">
        <v>1590</v>
      </c>
      <c r="E6" s="54">
        <f>D6/B14*100</f>
        <v>1.562300413665707</v>
      </c>
      <c r="F6" s="54">
        <v>343</v>
      </c>
      <c r="G6" s="5"/>
    </row>
    <row r="7" spans="1:7" x14ac:dyDescent="0.25">
      <c r="A7" s="9" t="s">
        <v>413</v>
      </c>
      <c r="B7" s="54">
        <v>16467</v>
      </c>
      <c r="C7" s="54">
        <f>B7/B14*100</f>
        <v>16.18012635964352</v>
      </c>
      <c r="D7" s="54">
        <v>2002</v>
      </c>
      <c r="E7" s="54">
        <f>D7/B14*100</f>
        <v>1.9671229107916639</v>
      </c>
      <c r="F7" s="54">
        <v>283</v>
      </c>
      <c r="G7" s="5"/>
    </row>
    <row r="8" spans="1:7" x14ac:dyDescent="0.25">
      <c r="A8" s="9" t="s">
        <v>66</v>
      </c>
      <c r="B8" s="54">
        <v>7209</v>
      </c>
      <c r="C8" s="54">
        <f>B8/B14*100</f>
        <v>7.0834111208277246</v>
      </c>
      <c r="D8" s="54">
        <v>1722</v>
      </c>
      <c r="E8" s="54">
        <f>D8/B14*100</f>
        <v>1.6920008253662564</v>
      </c>
      <c r="F8" s="54">
        <v>434</v>
      </c>
      <c r="G8" s="5"/>
    </row>
    <row r="9" spans="1:7" x14ac:dyDescent="0.25">
      <c r="A9" s="9" t="s">
        <v>67</v>
      </c>
      <c r="B9" s="54">
        <v>2618</v>
      </c>
      <c r="C9" s="54">
        <f>B9/B14*100</f>
        <v>2.5723914987275602</v>
      </c>
      <c r="D9" s="54">
        <v>620</v>
      </c>
      <c r="E9" s="54">
        <f>D9/B14*100</f>
        <v>0.6091989034419738</v>
      </c>
      <c r="F9" s="54">
        <v>195</v>
      </c>
      <c r="G9" s="5"/>
    </row>
    <row r="10" spans="1:7" x14ac:dyDescent="0.25">
      <c r="A10" s="9" t="s">
        <v>414</v>
      </c>
      <c r="B10" s="54">
        <v>12630</v>
      </c>
      <c r="C10" s="54">
        <f>B10/B14*100</f>
        <v>12.409971210438918</v>
      </c>
      <c r="D10" s="54">
        <v>2114</v>
      </c>
      <c r="E10" s="54">
        <f>D10/B14*100</f>
        <v>2.0771717449618268</v>
      </c>
      <c r="F10" s="54">
        <v>411</v>
      </c>
      <c r="G10" s="5"/>
    </row>
    <row r="11" spans="1:7" x14ac:dyDescent="0.25">
      <c r="A11" s="9" t="s">
        <v>415</v>
      </c>
      <c r="B11" s="54">
        <v>4377</v>
      </c>
      <c r="C11" s="54">
        <f>B11/B14*100</f>
        <v>4.3007477425250311</v>
      </c>
      <c r="D11" s="54">
        <v>650</v>
      </c>
      <c r="E11" s="54">
        <f>D11/B14*100</f>
        <v>0.6386762697375532</v>
      </c>
      <c r="F11" s="54">
        <v>129</v>
      </c>
      <c r="G11" s="5"/>
    </row>
    <row r="12" spans="1:7" x14ac:dyDescent="0.25">
      <c r="A12" s="9" t="s">
        <v>416</v>
      </c>
      <c r="B12" s="54">
        <v>9859</v>
      </c>
      <c r="C12" s="54">
        <f>B12/B14*100</f>
        <v>9.6872451436039029</v>
      </c>
      <c r="D12" s="54">
        <v>1164</v>
      </c>
      <c r="E12" s="54">
        <f>D12/B14*100</f>
        <v>1.1437218122684798</v>
      </c>
      <c r="F12" s="54">
        <v>197</v>
      </c>
      <c r="G12" s="5"/>
    </row>
    <row r="13" spans="1:7" x14ac:dyDescent="0.25">
      <c r="A13" s="9" t="s">
        <v>417</v>
      </c>
      <c r="B13" s="54">
        <v>3299</v>
      </c>
      <c r="C13" s="54">
        <f>B13/B14*100</f>
        <v>3.241527713637212</v>
      </c>
      <c r="D13" s="54">
        <v>1326</v>
      </c>
      <c r="E13" s="54">
        <f>D13/B14*100</f>
        <v>1.3028995902646083</v>
      </c>
      <c r="F13" s="54">
        <v>458</v>
      </c>
      <c r="G13" s="5"/>
    </row>
    <row r="14" spans="1:7" x14ac:dyDescent="0.25">
      <c r="A14" s="9" t="s">
        <v>418</v>
      </c>
      <c r="B14" s="9">
        <v>101773</v>
      </c>
      <c r="C14" s="54">
        <f>B14/B14*100</f>
        <v>100</v>
      </c>
      <c r="D14" s="9">
        <v>17958</v>
      </c>
      <c r="E14" s="54">
        <f>D14/B14*100</f>
        <v>17.645151464533814</v>
      </c>
      <c r="F14" s="9">
        <v>3658</v>
      </c>
      <c r="G14" s="5"/>
    </row>
    <row r="15" spans="1:7" x14ac:dyDescent="0.25">
      <c r="A15" s="36"/>
      <c r="B15" s="36"/>
      <c r="C15" s="36"/>
      <c r="D15" s="36"/>
      <c r="E15" s="36"/>
      <c r="F15" s="36"/>
      <c r="G15" s="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A15BF-E7F2-437B-9202-0B6708DE6C88}">
  <dimension ref="A1:G21"/>
  <sheetViews>
    <sheetView workbookViewId="0"/>
  </sheetViews>
  <sheetFormatPr defaultRowHeight="15" x14ac:dyDescent="0.25"/>
  <cols>
    <col min="1" max="1" width="21.5703125" customWidth="1"/>
    <col min="3" max="3" width="18.28515625" customWidth="1"/>
    <col min="4" max="4" width="14.42578125" customWidth="1"/>
    <col min="5" max="5" width="13.7109375" customWidth="1"/>
    <col min="6" max="6" width="13.28515625" customWidth="1"/>
    <col min="7" max="7" width="14.85546875" customWidth="1"/>
  </cols>
  <sheetData>
    <row r="1" spans="1:7" ht="15.75" x14ac:dyDescent="0.25">
      <c r="A1" s="205" t="s">
        <v>8083</v>
      </c>
      <c r="B1" s="208"/>
      <c r="C1" s="208"/>
      <c r="D1" s="208"/>
      <c r="E1" s="209"/>
      <c r="F1" s="209"/>
      <c r="G1" s="209"/>
    </row>
    <row r="2" spans="1:7" x14ac:dyDescent="0.25">
      <c r="A2" s="208"/>
      <c r="B2" s="208"/>
      <c r="C2" s="208"/>
      <c r="D2" s="208"/>
      <c r="E2" s="208"/>
      <c r="F2" s="208"/>
      <c r="G2" s="208"/>
    </row>
    <row r="3" spans="1:7" ht="45" x14ac:dyDescent="0.25">
      <c r="A3" s="210" t="s">
        <v>406</v>
      </c>
      <c r="B3" s="207" t="s">
        <v>407</v>
      </c>
      <c r="C3" s="207" t="s">
        <v>408</v>
      </c>
      <c r="D3" s="207" t="s">
        <v>409</v>
      </c>
      <c r="E3" s="207" t="s">
        <v>410</v>
      </c>
      <c r="F3" s="207" t="s">
        <v>411</v>
      </c>
      <c r="G3" s="207" t="s">
        <v>419</v>
      </c>
    </row>
    <row r="4" spans="1:7" x14ac:dyDescent="0.25">
      <c r="A4" s="211" t="s">
        <v>63</v>
      </c>
      <c r="B4" s="204">
        <v>26963</v>
      </c>
      <c r="C4" s="204">
        <v>26.493274249999999</v>
      </c>
      <c r="D4" s="204">
        <v>4956</v>
      </c>
      <c r="E4" s="204">
        <v>27.597728029999999</v>
      </c>
      <c r="F4" s="204">
        <v>884</v>
      </c>
      <c r="G4" s="204">
        <v>24.16621104</v>
      </c>
    </row>
    <row r="5" spans="1:7" x14ac:dyDescent="0.25">
      <c r="A5" s="201" t="s">
        <v>65</v>
      </c>
      <c r="B5" s="202">
        <v>11756</v>
      </c>
      <c r="C5" s="202">
        <v>11.551197269999999</v>
      </c>
      <c r="D5" s="202">
        <v>1814</v>
      </c>
      <c r="E5" s="202">
        <v>10.10134759</v>
      </c>
      <c r="F5" s="202">
        <v>324</v>
      </c>
      <c r="G5" s="202">
        <v>8.8572990709999999</v>
      </c>
    </row>
    <row r="6" spans="1:7" x14ac:dyDescent="0.25">
      <c r="A6" s="201" t="s">
        <v>412</v>
      </c>
      <c r="B6" s="202">
        <v>6595</v>
      </c>
      <c r="C6" s="202">
        <v>6.4801076909999997</v>
      </c>
      <c r="D6" s="202">
        <v>1590</v>
      </c>
      <c r="E6" s="202">
        <v>8.8539926500000004</v>
      </c>
      <c r="F6" s="202">
        <v>343</v>
      </c>
      <c r="G6" s="202">
        <v>9.3767085839999993</v>
      </c>
    </row>
    <row r="7" spans="1:7" x14ac:dyDescent="0.25">
      <c r="A7" s="201" t="s">
        <v>413</v>
      </c>
      <c r="B7" s="202">
        <v>16467</v>
      </c>
      <c r="C7" s="202">
        <v>16.180126359999999</v>
      </c>
      <c r="D7" s="202">
        <v>2002</v>
      </c>
      <c r="E7" s="202">
        <v>11.14823477</v>
      </c>
      <c r="F7" s="202">
        <v>283</v>
      </c>
      <c r="G7" s="202">
        <v>7.7364680149999998</v>
      </c>
    </row>
    <row r="8" spans="1:7" x14ac:dyDescent="0.25">
      <c r="A8" s="201" t="s">
        <v>66</v>
      </c>
      <c r="B8" s="202">
        <v>7209</v>
      </c>
      <c r="C8" s="202">
        <v>7.0834111210000001</v>
      </c>
      <c r="D8" s="202">
        <v>1722</v>
      </c>
      <c r="E8" s="202">
        <v>9.5890410960000008</v>
      </c>
      <c r="F8" s="202">
        <v>434</v>
      </c>
      <c r="G8" s="202">
        <v>11.864406779999999</v>
      </c>
    </row>
    <row r="9" spans="1:7" x14ac:dyDescent="0.25">
      <c r="A9" s="201" t="s">
        <v>67</v>
      </c>
      <c r="B9" s="202">
        <v>2618</v>
      </c>
      <c r="C9" s="202">
        <v>2.5723914990000001</v>
      </c>
      <c r="D9" s="202">
        <v>620</v>
      </c>
      <c r="E9" s="202">
        <v>3.452500278</v>
      </c>
      <c r="F9" s="202">
        <v>195</v>
      </c>
      <c r="G9" s="202">
        <v>5.330781848</v>
      </c>
    </row>
    <row r="10" spans="1:7" x14ac:dyDescent="0.25">
      <c r="A10" s="201" t="s">
        <v>64</v>
      </c>
      <c r="B10" s="202">
        <v>10247</v>
      </c>
      <c r="C10" s="202">
        <v>10.068485750000001</v>
      </c>
      <c r="D10" s="202">
        <v>1647</v>
      </c>
      <c r="E10" s="202">
        <v>9.171399933</v>
      </c>
      <c r="F10" s="202">
        <v>318</v>
      </c>
      <c r="G10" s="202">
        <v>8.6932750139999992</v>
      </c>
    </row>
    <row r="11" spans="1:7" x14ac:dyDescent="0.25">
      <c r="A11" s="201" t="s">
        <v>420</v>
      </c>
      <c r="B11" s="202">
        <v>2383</v>
      </c>
      <c r="C11" s="202">
        <v>2.3414854630000002</v>
      </c>
      <c r="D11" s="202">
        <v>467</v>
      </c>
      <c r="E11" s="202">
        <v>2.6005123060000002</v>
      </c>
      <c r="F11" s="202">
        <v>93</v>
      </c>
      <c r="G11" s="202">
        <v>2.5423728809999999</v>
      </c>
    </row>
    <row r="12" spans="1:7" x14ac:dyDescent="0.25">
      <c r="A12" s="201" t="s">
        <v>415</v>
      </c>
      <c r="B12" s="202">
        <v>4377</v>
      </c>
      <c r="C12" s="202">
        <v>4.3007477429999996</v>
      </c>
      <c r="D12" s="202">
        <v>650</v>
      </c>
      <c r="E12" s="202">
        <v>3.619556744</v>
      </c>
      <c r="F12" s="202">
        <v>129</v>
      </c>
      <c r="G12" s="202">
        <v>3.5265172229999999</v>
      </c>
    </row>
    <row r="13" spans="1:7" ht="30" x14ac:dyDescent="0.25">
      <c r="A13" s="201" t="s">
        <v>416</v>
      </c>
      <c r="B13" s="202">
        <v>9859</v>
      </c>
      <c r="C13" s="202">
        <v>9.6872451440000003</v>
      </c>
      <c r="D13" s="202">
        <v>1164</v>
      </c>
      <c r="E13" s="202">
        <v>6.4817908449999999</v>
      </c>
      <c r="F13" s="202">
        <v>197</v>
      </c>
      <c r="G13" s="202">
        <v>5.3854565340000002</v>
      </c>
    </row>
    <row r="14" spans="1:7" x14ac:dyDescent="0.25">
      <c r="A14" s="201" t="s">
        <v>417</v>
      </c>
      <c r="B14" s="202">
        <v>3299</v>
      </c>
      <c r="C14" s="202">
        <v>3.2415277140000001</v>
      </c>
      <c r="D14" s="202">
        <v>1326</v>
      </c>
      <c r="E14" s="202">
        <v>7.3838957570000003</v>
      </c>
      <c r="F14" s="202">
        <v>458</v>
      </c>
      <c r="G14" s="202">
        <v>12.520503010000001</v>
      </c>
    </row>
    <row r="15" spans="1:7" x14ac:dyDescent="0.25">
      <c r="A15" s="201" t="s">
        <v>418</v>
      </c>
      <c r="B15" s="202">
        <v>101773</v>
      </c>
      <c r="C15" s="202">
        <v>100</v>
      </c>
      <c r="D15" s="202">
        <v>17958</v>
      </c>
      <c r="E15" s="202">
        <v>100</v>
      </c>
      <c r="F15" s="202">
        <v>3658</v>
      </c>
      <c r="G15" s="202">
        <v>100</v>
      </c>
    </row>
    <row r="16" spans="1:7" x14ac:dyDescent="0.25">
      <c r="A16" s="208"/>
      <c r="B16" s="208"/>
      <c r="C16" s="208"/>
      <c r="D16" s="208"/>
      <c r="E16" s="208"/>
      <c r="F16" s="208"/>
      <c r="G16" s="212"/>
    </row>
    <row r="17" spans="1:7" x14ac:dyDescent="0.25">
      <c r="A17" s="206" t="s">
        <v>421</v>
      </c>
      <c r="B17" s="212"/>
      <c r="C17" s="212"/>
      <c r="D17" s="212"/>
      <c r="E17" s="209"/>
      <c r="F17" s="209"/>
      <c r="G17" s="209"/>
    </row>
    <row r="18" spans="1:7" x14ac:dyDescent="0.25">
      <c r="A18" s="206" t="s">
        <v>422</v>
      </c>
      <c r="B18" s="212"/>
      <c r="C18" s="209"/>
      <c r="D18" s="209"/>
      <c r="E18" s="209"/>
      <c r="F18" s="209"/>
      <c r="G18" s="209"/>
    </row>
    <row r="21" spans="1:7" x14ac:dyDescent="0.25">
      <c r="A21" s="213" t="s">
        <v>423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sisl xmlns:xsi="http://www.w3.org/2001/XMLSchema-instance" xmlns:xsd="http://www.w3.org/2001/XMLSchema" xmlns="http://www.boldonjames.com/2008/01/sie/internal/label" sislVersion="0" policy="82ad3a63-90ad-4a46-a3cb-757f4658e205" origin="userSelected">
  <element uid="9036a7a1-5a4f-48d3-b24b-dfdab053dac9" value=""/>
  <element uid="03e9b10b-a1f9-4a88-9630-476473f62285" value=""/>
  <element uid="7349a702-6462-4442-88eb-c64cd513835c" value=""/>
</sisl>
</file>

<file path=customXml/item4.xml><?xml version="1.0" encoding="utf-8"?>
<ct:contentTypeSchema xmlns:ct="http://schemas.microsoft.com/office/2006/metadata/contentType" xmlns:ma="http://schemas.microsoft.com/office/2006/metadata/properties/metaAttributes" ct:_="" ma:_="" ma:contentTypeName="Document" ma:contentTypeID="0x010100618CF3EB8AE40F4BA8D22CCEA37CE844" ma:contentTypeVersion="13" ma:contentTypeDescription="Create a new document." ma:contentTypeScope="" ma:versionID="dbfecfe9eb281cb7539bac78d67dcfaa">
  <xsd:schema xmlns:xsd="http://www.w3.org/2001/XMLSchema" xmlns:xs="http://www.w3.org/2001/XMLSchema" xmlns:p="http://schemas.microsoft.com/office/2006/metadata/properties" xmlns:ns3="6537935a-9dde-44b0-9706-021c283e690b" xmlns:ns4="d50507fc-415f-4a23-8be7-dd352ec48c50" targetNamespace="http://schemas.microsoft.com/office/2006/metadata/properties" ma:root="true" ma:fieldsID="fe61e54d4d43e54c4730fe6ea63666ba" ns3:_="" ns4:_="">
    <xsd:import namespace="6537935a-9dde-44b0-9706-021c283e690b"/>
    <xsd:import namespace="d50507fc-415f-4a23-8be7-dd352ec48c5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37935a-9dde-44b0-9706-021c283e690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0507fc-415f-4a23-8be7-dd352ec48c5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D6FAE3-D3A6-4FD8-BD43-B579A79A1E18}">
  <ds:schemaRefs>
    <ds:schemaRef ds:uri="http://schemas.microsoft.com/sharepoint/v3/contenttype/forms"/>
  </ds:schemaRefs>
</ds:datastoreItem>
</file>

<file path=customXml/itemProps2.xml><?xml version="1.0" encoding="utf-8"?>
<ds:datastoreItem xmlns:ds="http://schemas.openxmlformats.org/officeDocument/2006/customXml" ds:itemID="{B6A50B6A-31F5-4887-B493-C8DB2A50B8EA}">
  <ds:schemaRefs>
    <ds:schemaRef ds:uri="http://purl.org/dc/terms/"/>
    <ds:schemaRef ds:uri="http://schemas.openxmlformats.org/package/2006/metadata/core-properties"/>
    <ds:schemaRef ds:uri="http://schemas.microsoft.com/office/2006/documentManagement/types"/>
    <ds:schemaRef ds:uri="d50507fc-415f-4a23-8be7-dd352ec48c50"/>
    <ds:schemaRef ds:uri="http://purl.org/dc/elements/1.1/"/>
    <ds:schemaRef ds:uri="http://schemas.microsoft.com/office/2006/metadata/properties"/>
    <ds:schemaRef ds:uri="http://schemas.microsoft.com/office/infopath/2007/PartnerControls"/>
    <ds:schemaRef ds:uri="6537935a-9dde-44b0-9706-021c283e690b"/>
    <ds:schemaRef ds:uri="http://www.w3.org/XML/1998/namespace"/>
    <ds:schemaRef ds:uri="http://purl.org/dc/dcmitype/"/>
  </ds:schemaRefs>
</ds:datastoreItem>
</file>

<file path=customXml/itemProps3.xml><?xml version="1.0" encoding="utf-8"?>
<ds:datastoreItem xmlns:ds="http://schemas.openxmlformats.org/officeDocument/2006/customXml" ds:itemID="{CC04440B-7C3C-4158-94E9-856BA6DE0232}">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6D1A6C27-7986-41FF-81A7-654D14E14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37935a-9dde-44b0-9706-021c283e690b"/>
    <ds:schemaRef ds:uri="d50507fc-415f-4a23-8be7-dd352ec48c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2</vt:i4>
      </vt:variant>
    </vt:vector>
  </HeadingPairs>
  <TitlesOfParts>
    <vt:vector size="44" baseType="lpstr">
      <vt:lpstr>Cover Page</vt:lpstr>
      <vt:lpstr>Methods - Data Sources</vt:lpstr>
      <vt:lpstr>TOC</vt:lpstr>
      <vt:lpstr>0</vt:lpstr>
      <vt:lpstr>0_Suppl1</vt:lpstr>
      <vt:lpstr>1</vt:lpstr>
      <vt:lpstr>1_Suppl1</vt:lpstr>
      <vt:lpstr>1_Suppl2</vt:lpstr>
      <vt:lpstr>1_Suppl3</vt:lpstr>
      <vt:lpstr>2</vt:lpstr>
      <vt:lpstr>2_Suppl1</vt:lpstr>
      <vt:lpstr>3a</vt:lpstr>
      <vt:lpstr>3b</vt:lpstr>
      <vt:lpstr>3c</vt:lpstr>
      <vt:lpstr>4a</vt:lpstr>
      <vt:lpstr>4a_Suppl1</vt:lpstr>
      <vt:lpstr>4b</vt:lpstr>
      <vt:lpstr>4b_Suppl1</vt:lpstr>
      <vt:lpstr>5</vt:lpstr>
      <vt:lpstr>6</vt:lpstr>
      <vt:lpstr>7</vt:lpstr>
      <vt:lpstr>8</vt:lpstr>
      <vt:lpstr>8_Suppl1</vt:lpstr>
      <vt:lpstr>8_Suppl2</vt:lpstr>
      <vt:lpstr>9</vt:lpstr>
      <vt:lpstr>9_Suppl1</vt:lpstr>
      <vt:lpstr>9_Suppl2</vt:lpstr>
      <vt:lpstr>9_Suppl3</vt:lpstr>
      <vt:lpstr>10</vt:lpstr>
      <vt:lpstr>11</vt:lpstr>
      <vt:lpstr>12</vt:lpstr>
      <vt:lpstr>12_Suppl1</vt:lpstr>
      <vt:lpstr>12_Suppl2</vt:lpstr>
      <vt:lpstr>13</vt:lpstr>
      <vt:lpstr>14</vt:lpstr>
      <vt:lpstr>15</vt:lpstr>
      <vt:lpstr>16</vt:lpstr>
      <vt:lpstr>16_Suppl1</vt:lpstr>
      <vt:lpstr>17</vt:lpstr>
      <vt:lpstr>18</vt:lpstr>
      <vt:lpstr>18_Suppl2</vt:lpstr>
      <vt:lpstr>MutipleFx</vt:lpstr>
      <vt:lpstr>'Cover Page'!_Toc383612160</vt:lpstr>
      <vt:lpstr>'Methods - Data Sources'!Print_Titles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Eliane</dc:creator>
  <cp:keywords>*$%IU-*$%GenBus</cp:keywords>
  <dc:description/>
  <cp:lastModifiedBy>Kim, Eliane</cp:lastModifiedBy>
  <cp:revision/>
  <dcterms:created xsi:type="dcterms:W3CDTF">2018-07-17T18:12:37Z</dcterms:created>
  <dcterms:modified xsi:type="dcterms:W3CDTF">2021-04-15T20:34:37Z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a8640ef2-4707-400b-a999-275ed1e0717a</vt:lpwstr>
  </property>
  <property fmtid="{D5CDD505-2E9C-101B-9397-08002B2CF9AE}" pid="3" name="bjSaver">
    <vt:lpwstr>DRzsQU4v1Kj6857df2EzUOWxKyx62oXv</vt:lpwstr>
  </property>
  <property fmtid="{D5CDD505-2E9C-101B-9397-08002B2CF9AE}" pid="4" name="bjDocumentSecurityLabel">
    <vt:lpwstr>Internal Use Only - General Business</vt:lpwstr>
  </property>
  <property fmtid="{D5CDD505-2E9C-101B-9397-08002B2CF9AE}" pid="5" name="ContentTypeId">
    <vt:lpwstr>0x010100618CF3EB8AE40F4BA8D22CCEA37CE844</vt:lpwstr>
  </property>
  <property fmtid="{D5CDD505-2E9C-101B-9397-08002B2CF9AE}" pid="6" name="AuthorIds_UIVersion_4096">
    <vt:lpwstr>144</vt:lpwstr>
  </property>
  <property fmtid="{D5CDD505-2E9C-101B-9397-08002B2CF9AE}" pid="7" name="bjDocumentLabelXML">
    <vt:lpwstr>&lt;?xml version="1.0" encoding="us-ascii"?&gt;&lt;sisl xmlns:xsi="http://www.w3.org/2001/XMLSchema-instance" xmlns:xsd="http://www.w3.org/2001/XMLSchema" sislVersion="0" policy="82ad3a63-90ad-4a46-a3cb-757f4658e205" origin="userSelected" xmlns="http://www.boldonj</vt:lpwstr>
  </property>
  <property fmtid="{D5CDD505-2E9C-101B-9397-08002B2CF9AE}" pid="8" name="bjDocumentLabelXML-0">
    <vt:lpwstr>ames.com/2008/01/sie/internal/label"&gt;&lt;element uid="9036a7a1-5a4f-48d3-b24b-dfdab053dac9" value="" /&gt;&lt;element uid="03e9b10b-a1f9-4a88-9630-476473f62285" value="" /&gt;&lt;element uid="7349a702-6462-4442-88eb-c64cd513835c" value="" /&gt;&lt;/sisl&gt;</vt:lpwstr>
  </property>
</Properties>
</file>